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Ex1.xml" ContentType="application/vnd.ms-office.chartex+xml"/>
  <Override PartName="/xl/charts/style3.xml" ContentType="application/vnd.ms-office.chartstyle+xml"/>
  <Override PartName="/xl/charts/colors3.xml" ContentType="application/vnd.ms-office.chartcolorstyle+xml"/>
  <Override PartName="/xl/charts/chart3.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autoCompressPictures="0"/>
  <mc:AlternateContent xmlns:mc="http://schemas.openxmlformats.org/markup-compatibility/2006">
    <mc:Choice Requires="x15">
      <x15ac:absPath xmlns:x15ac="http://schemas.microsoft.com/office/spreadsheetml/2010/11/ac" url="Y:\FAN\DATABASE - FAN\Project Log templates\"/>
    </mc:Choice>
  </mc:AlternateContent>
  <bookViews>
    <workbookView xWindow="390" yWindow="390" windowWidth="24555" windowHeight="13665" tabRatio="796" activeTab="2"/>
  </bookViews>
  <sheets>
    <sheet name="Films &amp; Events" sheetId="9" r:id="rId1"/>
    <sheet name="Film Hub ONLY" sheetId="10" r:id="rId2"/>
    <sheet name="Member Questions" sheetId="13" r:id="rId3"/>
    <sheet name="workings" sheetId="6" state="hidden" r:id="rId4"/>
    <sheet name="Insights" sheetId="15" r:id="rId5"/>
  </sheets>
  <definedNames>
    <definedName name="_xlchart.v1.0" hidden="1">workings!$F$10:$F$18</definedName>
    <definedName name="_xlchart.v1.1" hidden="1">workings!$G$10:$G$18</definedName>
    <definedName name="_xlchart.v1.2" hidden="1">workings!$G$9</definedName>
    <definedName name="accessible_types">workings!$F$10:$F$19</definedName>
    <definedName name="alphabetical_memberQs">'Film Hub ONLY'!$AW$7:$AX$15</definedName>
    <definedName name="dateofproject">'Films &amp; Events'!$I$4</definedName>
    <definedName name="In_Venue">'Films &amp; Events'!$D$2</definedName>
    <definedName name="memberresponse">workings!$B$10:$B$25</definedName>
    <definedName name="Online">'Films &amp; Events'!$D$3</definedName>
    <definedName name="_xlnm.Print_Area" localSheetId="2">'Member Questions'!$A$1:$E$15</definedName>
    <definedName name="Project_ID">'Film Hub ONLY'!$AL$2</definedName>
    <definedName name="satisfaction">workings!$B$28:$B$32</definedName>
    <definedName name="theorganisation">'Films &amp; Events'!$I$2</definedName>
    <definedName name="theproject">'Films &amp; Events'!$I$3</definedName>
    <definedName name="type_of_event">'Films &amp; Events'!$D$2:$D$4</definedName>
    <definedName name="yes">'Films &amp; Events'!$E$2</definedName>
    <definedName name="yesno">'Films &amp; Events'!$E$2:$E$3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4" i="10" l="1"/>
  <c r="BD4" i="10" l="1"/>
  <c r="BC4" i="10"/>
  <c r="AJ4" i="10"/>
  <c r="AF4" i="10"/>
  <c r="B130" i="9"/>
  <c r="B129" i="9"/>
  <c r="B128" i="9"/>
  <c r="B127" i="9"/>
  <c r="B126" i="9"/>
  <c r="B125" i="9"/>
  <c r="B124" i="9"/>
  <c r="B123" i="9"/>
  <c r="B122" i="9"/>
  <c r="B121" i="9"/>
  <c r="B120" i="9"/>
  <c r="B119" i="9"/>
  <c r="B118" i="9"/>
  <c r="B117" i="9"/>
  <c r="B116" i="9"/>
  <c r="B115" i="9"/>
  <c r="B114" i="9"/>
  <c r="B113" i="9"/>
  <c r="B112" i="9"/>
  <c r="B111" i="9"/>
  <c r="B110" i="9"/>
  <c r="B109" i="9"/>
  <c r="B108" i="9"/>
  <c r="B107" i="9"/>
  <c r="B106" i="9"/>
  <c r="B105" i="9"/>
  <c r="B104" i="9"/>
  <c r="B103" i="9"/>
  <c r="B102" i="9"/>
  <c r="B101" i="9"/>
  <c r="B100" i="9"/>
  <c r="B99" i="9"/>
  <c r="B98" i="9"/>
  <c r="B97" i="9"/>
  <c r="B96" i="9"/>
  <c r="B95" i="9"/>
  <c r="B94" i="9"/>
  <c r="B93" i="9"/>
  <c r="B92" i="9"/>
  <c r="B91" i="9"/>
  <c r="B90" i="9"/>
  <c r="B89" i="9"/>
  <c r="B88" i="9"/>
  <c r="B87" i="9"/>
  <c r="B86" i="9"/>
  <c r="B85" i="9"/>
  <c r="B84" i="9"/>
  <c r="B83" i="9"/>
  <c r="B82" i="9"/>
  <c r="B81" i="9"/>
  <c r="B80" i="9"/>
  <c r="B79" i="9"/>
  <c r="B78" i="9"/>
  <c r="B77" i="9"/>
  <c r="B76" i="9"/>
  <c r="B75" i="9"/>
  <c r="B74" i="9"/>
  <c r="B73" i="9"/>
  <c r="B72" i="9"/>
  <c r="B71" i="9"/>
  <c r="B70" i="9"/>
  <c r="B69" i="9"/>
  <c r="B68" i="9"/>
  <c r="B67" i="9"/>
  <c r="B66" i="9"/>
  <c r="B65" i="9"/>
  <c r="B64" i="9"/>
  <c r="B63" i="9"/>
  <c r="B62" i="9"/>
  <c r="B61" i="9"/>
  <c r="B60" i="9"/>
  <c r="B59" i="9"/>
  <c r="B58" i="9"/>
  <c r="B57" i="9"/>
  <c r="B56" i="9"/>
  <c r="B55" i="9"/>
  <c r="B54" i="9"/>
  <c r="B53" i="9"/>
  <c r="B52" i="9"/>
  <c r="B51" i="9"/>
  <c r="B50" i="9"/>
  <c r="B49" i="9"/>
  <c r="B48" i="9"/>
  <c r="B47" i="9"/>
  <c r="B46" i="9"/>
  <c r="B45" i="9"/>
  <c r="B44" i="9"/>
  <c r="B43" i="9"/>
  <c r="B42" i="9"/>
  <c r="B41" i="9"/>
  <c r="B40" i="9"/>
  <c r="B39" i="9"/>
  <c r="B38" i="9"/>
  <c r="B37" i="9"/>
  <c r="B36" i="9"/>
  <c r="B35" i="9"/>
  <c r="B34" i="9"/>
  <c r="B33" i="9"/>
  <c r="B32" i="9"/>
  <c r="B31" i="9"/>
  <c r="B30" i="9"/>
  <c r="B29" i="9"/>
  <c r="B28" i="9"/>
  <c r="B27" i="9"/>
  <c r="B26" i="9"/>
  <c r="B25" i="9"/>
  <c r="B24" i="9"/>
  <c r="B23" i="9"/>
  <c r="B22" i="9"/>
  <c r="B21" i="9"/>
  <c r="B20" i="9"/>
  <c r="B19" i="9"/>
  <c r="B18" i="9"/>
  <c r="B17" i="9"/>
  <c r="B16" i="9"/>
  <c r="B15" i="9"/>
  <c r="B14" i="9"/>
  <c r="B13" i="9"/>
  <c r="B12" i="9"/>
  <c r="B11" i="9"/>
  <c r="B10" i="9"/>
  <c r="B9" i="9"/>
  <c r="B8" i="9"/>
  <c r="GR4" i="10"/>
  <c r="GQ4" i="10"/>
  <c r="GP4" i="10"/>
  <c r="GO4" i="10"/>
  <c r="GN4" i="10"/>
  <c r="GM4" i="10"/>
  <c r="GL4" i="10"/>
  <c r="GK4" i="10"/>
  <c r="GJ4" i="10"/>
  <c r="BY4" i="10"/>
  <c r="GI4" i="10"/>
  <c r="GH4" i="10"/>
  <c r="GG4" i="10"/>
  <c r="GF4" i="10"/>
  <c r="GE4" i="10"/>
  <c r="GD4" i="10"/>
  <c r="GC4" i="10"/>
  <c r="GB4" i="10"/>
  <c r="GA4" i="10"/>
  <c r="FZ4" i="10"/>
  <c r="FY4" i="10"/>
  <c r="FX4" i="10"/>
  <c r="FW4" i="10"/>
  <c r="FV4" i="10"/>
  <c r="FU4" i="10"/>
  <c r="FT4" i="10"/>
  <c r="FS4" i="10"/>
  <c r="FR4" i="10"/>
  <c r="FQ4" i="10"/>
  <c r="FP4" i="10"/>
  <c r="FO4" i="10"/>
  <c r="FN4" i="10"/>
  <c r="FM4" i="10"/>
  <c r="FL4" i="10"/>
  <c r="FK4" i="10"/>
  <c r="FJ4" i="10"/>
  <c r="FI4" i="10"/>
  <c r="FH4" i="10"/>
  <c r="FG4" i="10"/>
  <c r="FF4" i="10"/>
  <c r="FE4" i="10"/>
  <c r="FD4" i="10"/>
  <c r="FC4" i="10"/>
  <c r="FB4" i="10"/>
  <c r="FA4" i="10"/>
  <c r="EZ4" i="10"/>
  <c r="EY4" i="10"/>
  <c r="EX4" i="10"/>
  <c r="EW4" i="10"/>
  <c r="EV4" i="10"/>
  <c r="EU4" i="10"/>
  <c r="ET4" i="10"/>
  <c r="ES4" i="10"/>
  <c r="ER4" i="10"/>
  <c r="EQ4" i="10"/>
  <c r="EP4" i="10"/>
  <c r="EO4" i="10"/>
  <c r="EN4" i="10"/>
  <c r="EM4" i="10"/>
  <c r="EL4" i="10"/>
  <c r="EK4" i="10"/>
  <c r="EJ4" i="10"/>
  <c r="EI4" i="10"/>
  <c r="EH4" i="10"/>
  <c r="EG4" i="10"/>
  <c r="EF4" i="10"/>
  <c r="EE4" i="10"/>
  <c r="ED4" i="10"/>
  <c r="EC4" i="10"/>
  <c r="EB4" i="10"/>
  <c r="EA4" i="10"/>
  <c r="DZ4" i="10"/>
  <c r="DY4" i="10"/>
  <c r="DX4" i="10"/>
  <c r="DW4" i="10"/>
  <c r="DV4" i="10"/>
  <c r="DU4" i="10"/>
  <c r="DT4" i="10"/>
  <c r="DS4" i="10"/>
  <c r="DR4" i="10"/>
  <c r="DQ4" i="10"/>
  <c r="DP4" i="10"/>
  <c r="DO4" i="10"/>
  <c r="DN4" i="10"/>
  <c r="DM4" i="10"/>
  <c r="DL4" i="10"/>
  <c r="DK4" i="10"/>
  <c r="DJ4" i="10"/>
  <c r="DI4" i="10"/>
  <c r="DH4" i="10"/>
  <c r="DG4" i="10"/>
  <c r="DF4" i="10"/>
  <c r="DE4" i="10"/>
  <c r="DD4" i="10"/>
  <c r="DC4" i="10"/>
  <c r="DB4" i="10"/>
  <c r="DA4" i="10"/>
  <c r="CZ4" i="10"/>
  <c r="CY4" i="10"/>
  <c r="CX4" i="10"/>
  <c r="CW4" i="10"/>
  <c r="CV4" i="10"/>
  <c r="CU4" i="10"/>
  <c r="CT4" i="10"/>
  <c r="CS4" i="10"/>
  <c r="CR4" i="10"/>
  <c r="CQ4" i="10"/>
  <c r="CP4" i="10"/>
  <c r="CO4" i="10"/>
  <c r="CN4" i="10"/>
  <c r="CM4" i="10"/>
  <c r="CL4" i="10"/>
  <c r="CK4" i="10"/>
  <c r="CJ4" i="10"/>
  <c r="CI4" i="10"/>
  <c r="CH4" i="10"/>
  <c r="CG4" i="10"/>
  <c r="CF4" i="10"/>
  <c r="CE4" i="10"/>
  <c r="CD4" i="10"/>
  <c r="CC4" i="10"/>
  <c r="CB4" i="10"/>
  <c r="CA4" i="10"/>
  <c r="BZ4" i="10"/>
  <c r="AP4" i="10"/>
  <c r="AE4" i="10"/>
  <c r="AO4" i="10" l="1"/>
  <c r="C20" i="6" s="1"/>
  <c r="O2" i="15"/>
  <c r="E2" i="15"/>
  <c r="J2" i="15"/>
  <c r="C7" i="6"/>
  <c r="C6" i="6"/>
  <c r="BM4" i="10" l="1"/>
  <c r="BL4" i="10"/>
  <c r="BK4" i="10"/>
  <c r="BJ4" i="10"/>
  <c r="BI4" i="10"/>
  <c r="BH4" i="10"/>
  <c r="BG4" i="10"/>
  <c r="BF4" i="10"/>
  <c r="BE4" i="10"/>
  <c r="C12" i="6"/>
  <c r="G11" i="6"/>
  <c r="G12" i="6"/>
  <c r="G13" i="6"/>
  <c r="G14" i="6"/>
  <c r="G15" i="6"/>
  <c r="G16" i="6"/>
  <c r="G17" i="6"/>
  <c r="G18" i="6"/>
  <c r="G10" i="6"/>
  <c r="C11" i="6"/>
  <c r="C10" i="6"/>
  <c r="BX4" i="10"/>
  <c r="L6" i="9"/>
  <c r="K6" i="9"/>
  <c r="I6" i="9"/>
  <c r="AL4" i="10"/>
  <c r="AM4" i="10"/>
  <c r="AN4" i="10"/>
  <c r="C19" i="6" s="1"/>
  <c r="AK4" i="10"/>
  <c r="AI4" i="10"/>
  <c r="C14" i="6" s="1"/>
  <c r="AH4" i="10"/>
  <c r="AG4" i="10"/>
  <c r="C22" i="6" s="1"/>
  <c r="C9" i="6"/>
  <c r="AR4" i="10"/>
  <c r="C8" i="6" s="1"/>
  <c r="AX15" i="10" l="1"/>
  <c r="AX12" i="10"/>
  <c r="AY4" i="10" s="1"/>
  <c r="AX7" i="10" l="1"/>
  <c r="BB4" i="10" s="1"/>
  <c r="AX8" i="10"/>
  <c r="AX9" i="10"/>
  <c r="AU4" i="10" s="1"/>
  <c r="AX10" i="10"/>
  <c r="AX11" i="10"/>
  <c r="AX4" i="10" s="1"/>
  <c r="AX13" i="10"/>
  <c r="AX14" i="10"/>
  <c r="BA4" i="10" s="1"/>
  <c r="AT4" i="10" l="1"/>
  <c r="AV4" i="10"/>
  <c r="AW4" i="10"/>
  <c r="AZ4" i="10"/>
  <c r="AS4" i="10"/>
  <c r="AD1" i="10"/>
  <c r="E2" i="13"/>
  <c r="E1" i="13"/>
  <c r="C15" i="6"/>
  <c r="C18" i="6"/>
  <c r="C17" i="6"/>
  <c r="C16" i="6"/>
  <c r="C23" i="6"/>
</calcChain>
</file>

<file path=xl/sharedStrings.xml><?xml version="1.0" encoding="utf-8"?>
<sst xmlns="http://schemas.openxmlformats.org/spreadsheetml/2006/main" count="418" uniqueCount="251">
  <si>
    <t>SOFT ADMISSIONS</t>
  </si>
  <si>
    <t>CAPABILITY Beneficiaries</t>
  </si>
  <si>
    <t>TITLE</t>
  </si>
  <si>
    <t>PROJECT TITLE:</t>
  </si>
  <si>
    <t>no. SPECIALISED</t>
  </si>
  <si>
    <t>no. SCREENINGS</t>
  </si>
  <si>
    <t>no. LOCATIONS</t>
  </si>
  <si>
    <t>no. FILMS</t>
  </si>
  <si>
    <t>Date:</t>
  </si>
  <si>
    <t>Was the film screening enhanced in any way?  Eg. Was there an introduction before the film, and/or a Q&amp;A afterwards?</t>
  </si>
  <si>
    <t>SPECIALISED?</t>
  </si>
  <si>
    <t>ARCHIVE?</t>
  </si>
  <si>
    <t>Enhanced?</t>
  </si>
  <si>
    <t>INTO-FILM?</t>
  </si>
  <si>
    <t>no. PARTICIPANTS</t>
  </si>
  <si>
    <t>no. ATTENDEES</t>
  </si>
  <si>
    <t>YOU ONLY NEED TO FILL IN THE SECTIONS RELEVANT TO YOUR ACTIVITY</t>
  </si>
  <si>
    <t>no. ACCESSIBLE screenings</t>
  </si>
  <si>
    <t>Was this screening or event run in partnership with Into Film specifically for 16-19 yr olds?</t>
  </si>
  <si>
    <t>Audio Described</t>
  </si>
  <si>
    <t>Autism Friendly</t>
  </si>
  <si>
    <t>Captioned / Descriptive Subtitles</t>
  </si>
  <si>
    <t>Carer and Baby</t>
  </si>
  <si>
    <t>Dementia Friendly</t>
  </si>
  <si>
    <t>Personal Subtitling</t>
  </si>
  <si>
    <t>Signed Screening</t>
  </si>
  <si>
    <t>ACCESSIBLE Screenings</t>
  </si>
  <si>
    <t xml:space="preserve">other type of 'Noise-tolerant' Screening </t>
  </si>
  <si>
    <t>Other sort of accessible screening</t>
  </si>
  <si>
    <t>Venue / Organisation:</t>
  </si>
  <si>
    <t>MEMBER QUESTIONS</t>
  </si>
  <si>
    <t>We have a few more quick questions that we'd like to ask about you and your project -</t>
  </si>
  <si>
    <t>As such, we would be grateful for your support in completing this section.</t>
  </si>
  <si>
    <t xml:space="preserve">Thank you </t>
  </si>
  <si>
    <t>Delivering events?</t>
  </si>
  <si>
    <t>Applying for funding?</t>
  </si>
  <si>
    <t>Attracting a more diverse audience group?</t>
  </si>
  <si>
    <t>Q</t>
  </si>
  <si>
    <t>A</t>
  </si>
  <si>
    <t>programming Archive film?</t>
  </si>
  <si>
    <t>M1</t>
  </si>
  <si>
    <t>M2</t>
  </si>
  <si>
    <t>M3</t>
  </si>
  <si>
    <t>M4</t>
  </si>
  <si>
    <t>M5</t>
  </si>
  <si>
    <t>M6</t>
  </si>
  <si>
    <t xml:space="preserve">Do you feel that our support has enabled you to show 
a wider range of cultural film at your venue ? </t>
  </si>
  <si>
    <t xml:space="preserve">Your data will be used by the BFI to help evaluate the impact of the entire Film Audience Network, and by us to evaluate our work and improve future programmes.  </t>
  </si>
  <si>
    <t>M7</t>
  </si>
  <si>
    <t>M8</t>
  </si>
  <si>
    <r>
      <t xml:space="preserve"> Overall, how satisfied are you with the experience of the Film Hub? </t>
    </r>
    <r>
      <rPr>
        <b/>
        <sz val="10"/>
        <color theme="1"/>
        <rFont val="Century Gothic"/>
        <family val="2"/>
      </rPr>
      <t/>
    </r>
  </si>
  <si>
    <t>Did you work with the BFI National Archive, or another major film archive from across the UK in putting together this programme?</t>
  </si>
  <si>
    <t>M9</t>
  </si>
  <si>
    <t>ENHANCED ADMISSIONS</t>
  </si>
  <si>
    <t>INTO FILM ADMISS</t>
  </si>
  <si>
    <t>Notes - if required</t>
  </si>
  <si>
    <t>If there is anything else you would like to tell us about any screening/even, you can add that in the NOTES section below</t>
  </si>
  <si>
    <t>Any other comments on the above?</t>
  </si>
  <si>
    <t>HUB SPECIFIC</t>
  </si>
  <si>
    <t>If the answer for any column  is 'no' or Zero you may simply leave this blank</t>
  </si>
  <si>
    <t xml:space="preserve">Total number of times you screened this film/event at this venue or online. </t>
  </si>
  <si>
    <t xml:space="preserve">No. of these screenings to the left which specifically catered for a disability, such as subtitled screenings for the Hard of Hearing, or Audio-described for those with impaired sight. </t>
  </si>
  <si>
    <t>If the screening(s) was accessible, please choose ONE option from the dropdown list below.</t>
  </si>
  <si>
    <t>Physical Admissions</t>
  </si>
  <si>
    <t>m10</t>
  </si>
  <si>
    <t>M10</t>
  </si>
  <si>
    <t>Atrracting young people (16-30 yrs old)?</t>
  </si>
  <si>
    <t>Please list the title of each film screening or event which took place as part of your project.</t>
  </si>
  <si>
    <t xml:space="preserve">Was the film (or any of the films in the screening)  booked from an Archive? If so, please mark the 'specialised' column as 'YES' too. </t>
  </si>
  <si>
    <t xml:space="preserve">Was the film (or any of the films in the screening) specialised? 
A 'specialised' film is one that isn't mainstream.  Click here for a BFI definition (please read). </t>
  </si>
  <si>
    <t>Type of ACCESSIBILITY</t>
  </si>
  <si>
    <t>Online</t>
  </si>
  <si>
    <t>In_Venue</t>
  </si>
  <si>
    <t>For events which took place at a venue, please provide the Venue postcode.</t>
  </si>
  <si>
    <t>POSTCODE</t>
  </si>
  <si>
    <r>
      <t xml:space="preserve">The number (often estimated) of SOFT ADMISSIONS e.g. 'walk-by' views of films in public spaces. Generally these are admissions with no actual tickets.
</t>
    </r>
    <r>
      <rPr>
        <b/>
        <sz val="12"/>
        <color rgb="FFFF0000"/>
        <rFont val="Century Gothic"/>
        <family val="2"/>
      </rPr>
      <t>IN-VENUE EVENTS ONLY</t>
    </r>
  </si>
  <si>
    <r>
      <t xml:space="preserve">Watched later online admissions are the number of people who didn't watch an online event 'live' - but who watched the film/event afterwards on catch-up. 
</t>
    </r>
    <r>
      <rPr>
        <b/>
        <sz val="12"/>
        <color rgb="FFFF0000"/>
        <rFont val="Century Gothic"/>
        <family val="2"/>
      </rPr>
      <t>ONLINE EVENTS ONLY</t>
    </r>
  </si>
  <si>
    <t>PROJECT LOG for:</t>
  </si>
  <si>
    <t>WATCHED LATER ADMISSIONS</t>
  </si>
  <si>
    <t>Industry event attendees</t>
  </si>
  <si>
    <t>no. ENHANCED events</t>
  </si>
  <si>
    <r>
      <t xml:space="preserve"> As a result of our support for your project, would you say you now 
have increased confidence in any of the following </t>
    </r>
    <r>
      <rPr>
        <i/>
        <sz val="11"/>
        <color theme="1"/>
        <rFont val="Century Gothic"/>
        <family val="2"/>
      </rPr>
      <t xml:space="preserve"> (please indicate all that apply)</t>
    </r>
    <r>
      <rPr>
        <b/>
        <sz val="11"/>
        <color theme="1"/>
        <rFont val="Century Gothic"/>
        <family val="2"/>
      </rPr>
      <t>:
Programming generally?</t>
    </r>
  </si>
  <si>
    <t>yes</t>
  </si>
  <si>
    <t xml:space="preserve">If this screening/event was a networking opportunity, or part of a conference - something to benefit the sector rather than the public - please note number of attendees here - Industry Event ATTENDEES </t>
  </si>
  <si>
    <t>If this screening or event was part of a training event, please note the number of participants - CPD PARTICIPANTS</t>
  </si>
  <si>
    <t>no</t>
  </si>
  <si>
    <t>SPARE1</t>
  </si>
  <si>
    <t>SPARE2</t>
  </si>
  <si>
    <t>SPARE3</t>
  </si>
  <si>
    <t>SPARE4</t>
  </si>
  <si>
    <t>SPARE5</t>
  </si>
  <si>
    <t>SPARE6</t>
  </si>
  <si>
    <t>SPARE7</t>
  </si>
  <si>
    <t>SPARE8</t>
  </si>
  <si>
    <t>SPARE9</t>
  </si>
  <si>
    <t>SPARE10</t>
  </si>
  <si>
    <t xml:space="preserve">If your Hub has any further questions, these will be included below: </t>
  </si>
  <si>
    <t>ARCHIVE ADMISSIONS</t>
  </si>
  <si>
    <t xml:space="preserve">Project: </t>
  </si>
  <si>
    <t>Organisation:</t>
  </si>
  <si>
    <t>INTO-FILM partnered project</t>
  </si>
  <si>
    <t>CPD beneficiaries</t>
  </si>
  <si>
    <t>Industry event Attendees</t>
  </si>
  <si>
    <t>PROJECT ID no. (from INIT LOG)</t>
  </si>
  <si>
    <t>project id no.</t>
  </si>
  <si>
    <t>EVENT TYPE</t>
  </si>
  <si>
    <t>LIVE ONLINE Admissions</t>
  </si>
  <si>
    <t>Both</t>
  </si>
  <si>
    <r>
      <t xml:space="preserve">"Live Online" admissions are the number of people who watched the film/attended the event  online </t>
    </r>
    <r>
      <rPr>
        <b/>
        <sz val="11"/>
        <rFont val="Century Gothic"/>
        <family val="2"/>
      </rPr>
      <t>as the event took place</t>
    </r>
    <r>
      <rPr>
        <b/>
        <sz val="9"/>
        <rFont val="Century Gothic"/>
        <family val="2"/>
      </rPr>
      <t xml:space="preserve">.  
</t>
    </r>
    <r>
      <rPr>
        <b/>
        <sz val="11"/>
        <color rgb="FFFF0000"/>
        <rFont val="Century Gothic"/>
        <family val="2"/>
      </rPr>
      <t xml:space="preserve">
ONLINE ONLY</t>
    </r>
  </si>
  <si>
    <r>
      <t xml:space="preserve">"Physical" admissions are the number of people who watched the film/attended the event in in-person, and In-venue. 
</t>
    </r>
    <r>
      <rPr>
        <b/>
        <sz val="11"/>
        <color rgb="FFFF0000"/>
        <rFont val="Century Gothic"/>
        <family val="2"/>
      </rPr>
      <t>IN-VENUE ONLY</t>
    </r>
  </si>
  <si>
    <t>project id</t>
  </si>
  <si>
    <t>pc1</t>
  </si>
  <si>
    <t>pc2</t>
  </si>
  <si>
    <t>pc3</t>
  </si>
  <si>
    <t>pc4</t>
  </si>
  <si>
    <t>pc5</t>
  </si>
  <si>
    <t>pc6</t>
  </si>
  <si>
    <t>pc7</t>
  </si>
  <si>
    <t>pc8</t>
  </si>
  <si>
    <t>pc9</t>
  </si>
  <si>
    <t>pc10</t>
  </si>
  <si>
    <t>pc11</t>
  </si>
  <si>
    <t>pc12</t>
  </si>
  <si>
    <t>pc13</t>
  </si>
  <si>
    <t>pc14</t>
  </si>
  <si>
    <t>pc15</t>
  </si>
  <si>
    <t>pc16</t>
  </si>
  <si>
    <t>pc17</t>
  </si>
  <si>
    <t>pc18</t>
  </si>
  <si>
    <t>pc19</t>
  </si>
  <si>
    <t>pc20</t>
  </si>
  <si>
    <t>pc21</t>
  </si>
  <si>
    <t>pc22</t>
  </si>
  <si>
    <t>pc23</t>
  </si>
  <si>
    <t>pc24</t>
  </si>
  <si>
    <t>pc25</t>
  </si>
  <si>
    <t>pc26</t>
  </si>
  <si>
    <t>pc27</t>
  </si>
  <si>
    <t>pc28</t>
  </si>
  <si>
    <t>pc29</t>
  </si>
  <si>
    <t>pc30</t>
  </si>
  <si>
    <t>pc31</t>
  </si>
  <si>
    <t>pc32</t>
  </si>
  <si>
    <t>pc33</t>
  </si>
  <si>
    <t>pc34</t>
  </si>
  <si>
    <t>pc35</t>
  </si>
  <si>
    <t>pc36</t>
  </si>
  <si>
    <t>pc37</t>
  </si>
  <si>
    <t>pc38</t>
  </si>
  <si>
    <t>pc39</t>
  </si>
  <si>
    <t>pc40</t>
  </si>
  <si>
    <t>pc41</t>
  </si>
  <si>
    <t>pc42</t>
  </si>
  <si>
    <t>pc43</t>
  </si>
  <si>
    <t>pc44</t>
  </si>
  <si>
    <t>pc45</t>
  </si>
  <si>
    <t>pc46</t>
  </si>
  <si>
    <t>pc47</t>
  </si>
  <si>
    <t>pc48</t>
  </si>
  <si>
    <t>pc49</t>
  </si>
  <si>
    <t>pc50</t>
  </si>
  <si>
    <t>pc51</t>
  </si>
  <si>
    <t>pc52</t>
  </si>
  <si>
    <t>pc53</t>
  </si>
  <si>
    <t>pc54</t>
  </si>
  <si>
    <t>pc55</t>
  </si>
  <si>
    <t>pc56</t>
  </si>
  <si>
    <t>pc57</t>
  </si>
  <si>
    <t>pc58</t>
  </si>
  <si>
    <t>pc59</t>
  </si>
  <si>
    <t>pc60</t>
  </si>
  <si>
    <t>pc61</t>
  </si>
  <si>
    <t>pc62</t>
  </si>
  <si>
    <t>pc63</t>
  </si>
  <si>
    <t>pc64</t>
  </si>
  <si>
    <t>pc65</t>
  </si>
  <si>
    <t>pc66</t>
  </si>
  <si>
    <t>pc67</t>
  </si>
  <si>
    <t>pc68</t>
  </si>
  <si>
    <t>pc69</t>
  </si>
  <si>
    <t>pc70</t>
  </si>
  <si>
    <t>pc71</t>
  </si>
  <si>
    <t>pc72</t>
  </si>
  <si>
    <t>pc73</t>
  </si>
  <si>
    <t>pc74</t>
  </si>
  <si>
    <t>pc75</t>
  </si>
  <si>
    <t>pc76</t>
  </si>
  <si>
    <t>pc77</t>
  </si>
  <si>
    <t>pc78</t>
  </si>
  <si>
    <t>pc79</t>
  </si>
  <si>
    <t>pc80</t>
  </si>
  <si>
    <t>pc81</t>
  </si>
  <si>
    <t>pc82</t>
  </si>
  <si>
    <t>pc83</t>
  </si>
  <si>
    <t>pc84</t>
  </si>
  <si>
    <t>pc85</t>
  </si>
  <si>
    <t>pc86</t>
  </si>
  <si>
    <t>pc87</t>
  </si>
  <si>
    <t>pc88</t>
  </si>
  <si>
    <t>pc89</t>
  </si>
  <si>
    <t>pc90</t>
  </si>
  <si>
    <t>pc91</t>
  </si>
  <si>
    <t>pc92</t>
  </si>
  <si>
    <t>pc93</t>
  </si>
  <si>
    <t>pc94</t>
  </si>
  <si>
    <t>pc95</t>
  </si>
  <si>
    <t>pc96</t>
  </si>
  <si>
    <t>pc97</t>
  </si>
  <si>
    <t>pc98</t>
  </si>
  <si>
    <t>pc99</t>
  </si>
  <si>
    <t>pc100</t>
  </si>
  <si>
    <t>pc101</t>
  </si>
  <si>
    <t>pc102</t>
  </si>
  <si>
    <t>pc103</t>
  </si>
  <si>
    <t>pc104</t>
  </si>
  <si>
    <t>pc105</t>
  </si>
  <si>
    <t>pc106</t>
  </si>
  <si>
    <t>pc107</t>
  </si>
  <si>
    <t>pc108</t>
  </si>
  <si>
    <t>pc109</t>
  </si>
  <si>
    <t>pc110</t>
  </si>
  <si>
    <t>pc111</t>
  </si>
  <si>
    <t>pc112</t>
  </si>
  <si>
    <t>pc113</t>
  </si>
  <si>
    <t>pc114</t>
  </si>
  <si>
    <t>pc115</t>
  </si>
  <si>
    <t>LIVE ONLINE ADMISSIONS</t>
  </si>
  <si>
    <t>WATCHED LATER Admissions</t>
  </si>
  <si>
    <t>PHYSICAL ADMISSIONS</t>
  </si>
  <si>
    <t>pc116</t>
  </si>
  <si>
    <t>pc117</t>
  </si>
  <si>
    <t>pc118</t>
  </si>
  <si>
    <t>pc119</t>
  </si>
  <si>
    <t>pc120</t>
  </si>
  <si>
    <t>pc121</t>
  </si>
  <si>
    <t>pc122</t>
  </si>
  <si>
    <t>pc123</t>
  </si>
  <si>
    <t>pc row</t>
  </si>
  <si>
    <t>eg. P332</t>
  </si>
  <si>
    <t xml:space="preserve">Did this screening or event take place at a venue or online? Or the same event had elements of both?
</t>
  </si>
  <si>
    <t>INTO FILM ADMISSIONS</t>
  </si>
  <si>
    <t>no. ENHANCED screenings</t>
  </si>
  <si>
    <t>no. SPECIALISED films</t>
  </si>
  <si>
    <r>
      <rPr>
        <b/>
        <sz val="18"/>
        <rFont val="Century Gothic"/>
        <family val="2"/>
      </rPr>
      <t>HUBS</t>
    </r>
    <r>
      <rPr>
        <b/>
        <sz val="12"/>
        <rFont val="Century Gothic"/>
        <family val="2"/>
      </rPr>
      <t xml:space="preserve">
Please first check the data in the logs - once you are happy with it, then you can COPY and PASTE the VALUES ONLY   from this box into your INIT LOG
To copy all the data: 
(1) Select from ORANGE to ORANGE square on this page
(2) RIGHT click and select 'COPY'
(3) find the related project in the INIT LOG in 
       your Delivery Report 
(4) RIGHT click on the Orange cell for that project, and use the '123' (values only)  PASTE option.
</t>
    </r>
    <r>
      <rPr>
        <sz val="10"/>
        <rFont val="Century Gothic"/>
        <family val="2"/>
      </rPr>
      <t>This will copy all the data from this project into your Initiatives and Audience Survey Logs, and will also transfer your member's data.  Please ensure to copy all the way to the second orange cell, as there are a large number of hidden cells between 'watched later' and that orange cell that need to be picked up in tyour cut and paste.  thank you!</t>
    </r>
  </si>
  <si>
    <t>The primary language of the film 
e.g. Welsh</t>
  </si>
  <si>
    <t>Language</t>
  </si>
  <si>
    <t>Very satisfied</t>
  </si>
  <si>
    <t>Satisfied</t>
  </si>
  <si>
    <t>Neither Satisfied nor dissatisfied</t>
  </si>
  <si>
    <t>Dissatisfied</t>
  </si>
  <si>
    <t>Very disastisfied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</si>
</sst>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
  </numFmts>
  <fonts count="58" x14ac:knownFonts="1">
    <font>
      <sz val="11"/>
      <color theme="1"/>
      <name val="Calibri"/>
      <family val="2"/>
      <scheme val="minor"/>
    </font>
    <font>
      <sz val="10"/>
      <color theme="1"/>
      <name val="Century Gothic"/>
      <family val="2"/>
    </font>
    <font>
      <sz val="10"/>
      <color theme="1"/>
      <name val="Century Gothic"/>
      <family val="2"/>
    </font>
    <font>
      <sz val="10"/>
      <color theme="1"/>
      <name val="Century Gothic"/>
      <family val="2"/>
    </font>
    <font>
      <sz val="10"/>
      <color theme="1"/>
      <name val="Century Gothic"/>
      <family val="2"/>
    </font>
    <font>
      <sz val="10"/>
      <color theme="1"/>
      <name val="Century Gothic"/>
      <family val="2"/>
    </font>
    <font>
      <sz val="10"/>
      <color theme="1"/>
      <name val="Century Gothic"/>
      <family val="2"/>
    </font>
    <font>
      <sz val="10"/>
      <color theme="1"/>
      <name val="Century Gothic"/>
      <family val="2"/>
    </font>
    <font>
      <sz val="10"/>
      <color theme="1"/>
      <name val="Century Gothic"/>
      <family val="2"/>
    </font>
    <font>
      <sz val="10"/>
      <color theme="1"/>
      <name val="Century Gothic"/>
      <family val="2"/>
    </font>
    <font>
      <sz val="10"/>
      <color theme="1"/>
      <name val="Century Gothic"/>
      <family val="2"/>
    </font>
    <font>
      <sz val="10"/>
      <color theme="1"/>
      <name val="Century Gothic"/>
      <family val="2"/>
    </font>
    <font>
      <u/>
      <sz val="11"/>
      <color theme="10"/>
      <name val="Calibri"/>
      <family val="2"/>
      <scheme val="minor"/>
    </font>
    <font>
      <u/>
      <sz val="11"/>
      <color theme="11"/>
      <name val="Calibri"/>
      <family val="2"/>
      <scheme val="minor"/>
    </font>
    <font>
      <sz val="11"/>
      <color theme="1"/>
      <name val="Calibri"/>
      <family val="2"/>
      <scheme val="minor"/>
    </font>
    <font>
      <sz val="10"/>
      <color theme="1"/>
      <name val="Candara"/>
      <family val="2"/>
    </font>
    <font>
      <b/>
      <sz val="10"/>
      <color theme="1"/>
      <name val="Century Gothic"/>
      <family val="2"/>
    </font>
    <font>
      <b/>
      <sz val="10"/>
      <name val="Century Gothic"/>
      <family val="2"/>
    </font>
    <font>
      <sz val="10"/>
      <name val="Century Gothic"/>
      <family val="2"/>
    </font>
    <font>
      <sz val="8"/>
      <color theme="1"/>
      <name val="Century Gothic"/>
      <family val="2"/>
    </font>
    <font>
      <b/>
      <sz val="12"/>
      <color theme="1"/>
      <name val="Century Gothic"/>
      <family val="2"/>
    </font>
    <font>
      <i/>
      <sz val="9"/>
      <color theme="1"/>
      <name val="Century Gothic"/>
      <family val="2"/>
    </font>
    <font>
      <b/>
      <sz val="11"/>
      <color theme="1"/>
      <name val="Century Gothic"/>
      <family val="2"/>
    </font>
    <font>
      <sz val="11"/>
      <color theme="1"/>
      <name val="Century Gothic"/>
      <family val="2"/>
    </font>
    <font>
      <b/>
      <sz val="11"/>
      <color rgb="FFFF0000"/>
      <name val="Century Gothic"/>
      <family val="2"/>
    </font>
    <font>
      <b/>
      <sz val="9"/>
      <color theme="1"/>
      <name val="Century Gothic"/>
      <family val="2"/>
    </font>
    <font>
      <sz val="11"/>
      <color indexed="8"/>
      <name val="Calibri"/>
      <family val="2"/>
    </font>
    <font>
      <sz val="10"/>
      <color indexed="8"/>
      <name val="Candara"/>
      <family val="2"/>
      <charset val="1"/>
    </font>
    <font>
      <b/>
      <sz val="6"/>
      <color theme="1"/>
      <name val="Blackbaud Fonts"/>
    </font>
    <font>
      <b/>
      <sz val="6"/>
      <color rgb="FFFF0000"/>
      <name val="Blackbaud Fonts"/>
    </font>
    <font>
      <sz val="6"/>
      <color theme="1"/>
      <name val="Blackbaud Fonts"/>
    </font>
    <font>
      <b/>
      <sz val="9"/>
      <color rgb="FFFF0000"/>
      <name val="Century Gothic"/>
      <family val="2"/>
    </font>
    <font>
      <b/>
      <sz val="14"/>
      <name val="Century Gothic"/>
      <family val="2"/>
    </font>
    <font>
      <i/>
      <sz val="8"/>
      <name val="Century Gothic"/>
      <family val="2"/>
    </font>
    <font>
      <b/>
      <sz val="12"/>
      <color rgb="FFFF0000"/>
      <name val="Century Gothic"/>
      <family val="2"/>
    </font>
    <font>
      <b/>
      <sz val="12"/>
      <name val="Century Gothic"/>
      <family val="2"/>
    </font>
    <font>
      <sz val="8"/>
      <name val="Century Gothic"/>
      <family val="2"/>
    </font>
    <font>
      <b/>
      <sz val="8"/>
      <name val="Century Gothic"/>
      <family val="2"/>
    </font>
    <font>
      <sz val="8"/>
      <color theme="0" tint="-0.34998626667073579"/>
      <name val="Century Gothic"/>
      <family val="2"/>
    </font>
    <font>
      <sz val="8"/>
      <color theme="1" tint="0.499984740745262"/>
      <name val="Century Gothic"/>
      <family val="2"/>
    </font>
    <font>
      <b/>
      <sz val="16"/>
      <color rgb="FFFF0000"/>
      <name val="Century Gothic"/>
      <family val="2"/>
    </font>
    <font>
      <b/>
      <sz val="18"/>
      <name val="Century Gothic"/>
      <family val="2"/>
    </font>
    <font>
      <sz val="11"/>
      <name val="Calibri"/>
      <family val="2"/>
      <scheme val="minor"/>
    </font>
    <font>
      <sz val="8"/>
      <name val="Calibri"/>
      <family val="2"/>
      <scheme val="minor"/>
    </font>
    <font>
      <sz val="10"/>
      <name val="Calibri Light"/>
      <family val="2"/>
    </font>
    <font>
      <b/>
      <sz val="12"/>
      <color rgb="FF00B050"/>
      <name val="Century Gothic"/>
      <family val="2"/>
    </font>
    <font>
      <sz val="9"/>
      <color rgb="FF00B050"/>
      <name val="Century Gothic"/>
      <family val="2"/>
    </font>
    <font>
      <b/>
      <sz val="9"/>
      <name val="Century Gothic"/>
      <family val="2"/>
    </font>
    <font>
      <sz val="8"/>
      <color theme="5" tint="0.39997558519241921"/>
      <name val="Century Gothic"/>
      <family val="2"/>
    </font>
    <font>
      <sz val="8"/>
      <color theme="0"/>
      <name val="Century Gothic"/>
      <family val="2"/>
    </font>
    <font>
      <b/>
      <sz val="14"/>
      <color theme="1"/>
      <name val="Century Gothic"/>
      <family val="2"/>
    </font>
    <font>
      <i/>
      <sz val="11"/>
      <color theme="1"/>
      <name val="Century Gothic"/>
      <family val="2"/>
    </font>
    <font>
      <b/>
      <sz val="10"/>
      <color rgb="FFFF0000"/>
      <name val="Century Gothic"/>
      <family val="2"/>
    </font>
    <font>
      <i/>
      <sz val="10"/>
      <color rgb="FFFF0000"/>
      <name val="Century Gothic"/>
      <family val="2"/>
    </font>
    <font>
      <b/>
      <sz val="11"/>
      <name val="Century Gothic"/>
      <family val="2"/>
    </font>
    <font>
      <b/>
      <sz val="8"/>
      <color rgb="FF00B050"/>
      <name val="Century Gothic"/>
      <family val="2"/>
    </font>
    <font>
      <sz val="12"/>
      <color rgb="FF000000"/>
      <name val="Calibri"/>
      <family val="2"/>
    </font>
    <font>
      <u/>
      <sz val="10"/>
      <color theme="10"/>
      <name val="Calibri"/>
      <family val="2"/>
      <scheme val="minor"/>
    </font>
  </fonts>
  <fills count="17">
    <fill>
      <patternFill patternType="none"/>
    </fill>
    <fill>
      <patternFill patternType="gray125"/>
    </fill>
    <fill>
      <patternFill patternType="solid">
        <fgColor theme="2"/>
        <bgColor indexed="64"/>
      </patternFill>
    </fill>
    <fill>
      <patternFill patternType="solid">
        <fgColor theme="8" tint="0.79998168889431442"/>
        <bgColor indexed="64"/>
      </patternFill>
    </fill>
    <fill>
      <patternFill patternType="solid">
        <fgColor rgb="FFFFFFCC"/>
        <bgColor indexed="64"/>
      </patternFill>
    </fill>
    <fill>
      <patternFill patternType="solid">
        <fgColor rgb="FFFFC000"/>
        <bgColor indexed="64"/>
      </patternFill>
    </fill>
    <fill>
      <patternFill patternType="solid">
        <fgColor theme="4" tint="0.79998168889431442"/>
        <bgColor indexed="64"/>
      </patternFill>
    </fill>
    <fill>
      <patternFill patternType="solid">
        <fgColor rgb="FFFFFF99"/>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0"/>
        <bgColor indexed="64"/>
      </patternFill>
    </fill>
    <fill>
      <patternFill patternType="solid">
        <fgColor theme="0"/>
        <bgColor theme="4" tint="0.79998168889431442"/>
      </patternFill>
    </fill>
    <fill>
      <patternFill patternType="solid">
        <fgColor theme="9" tint="0.59999389629810485"/>
        <bgColor indexed="64"/>
      </patternFill>
    </fill>
    <fill>
      <patternFill patternType="solid">
        <fgColor theme="0" tint="-0.14999847407452621"/>
        <bgColor indexed="64"/>
      </patternFill>
    </fill>
    <fill>
      <patternFill patternType="solid">
        <fgColor rgb="FF9999FF"/>
        <bgColor indexed="64"/>
      </patternFill>
    </fill>
  </fills>
  <borders count="24">
    <border>
      <left/>
      <right/>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hair">
        <color auto="1"/>
      </left>
      <right/>
      <top/>
      <bottom/>
      <diagonal/>
    </border>
    <border>
      <left/>
      <right/>
      <top style="thin">
        <color theme="8"/>
      </top>
      <bottom/>
      <diagonal/>
    </border>
    <border>
      <left/>
      <right/>
      <top/>
      <bottom style="hair">
        <color auto="1"/>
      </bottom>
      <diagonal/>
    </border>
    <border>
      <left/>
      <right/>
      <top/>
      <bottom style="thin">
        <color indexed="64"/>
      </bottom>
      <diagonal/>
    </border>
    <border>
      <left style="thin">
        <color auto="1"/>
      </left>
      <right/>
      <top style="thin">
        <color auto="1"/>
      </top>
      <bottom/>
      <diagonal/>
    </border>
    <border>
      <left style="thin">
        <color auto="1"/>
      </left>
      <right/>
      <top/>
      <bottom/>
      <diagonal/>
    </border>
    <border>
      <left style="thin">
        <color indexed="64"/>
      </left>
      <right/>
      <top/>
      <bottom style="thin">
        <color indexed="64"/>
      </bottom>
      <diagonal/>
    </border>
    <border>
      <left/>
      <right style="thin">
        <color indexed="64"/>
      </right>
      <top style="thin">
        <color auto="1"/>
      </top>
      <bottom/>
      <diagonal/>
    </border>
    <border>
      <left style="thin">
        <color indexed="64"/>
      </left>
      <right style="thin">
        <color indexed="64"/>
      </right>
      <top style="thin">
        <color indexed="64"/>
      </top>
      <bottom style="thin">
        <color indexed="64"/>
      </bottom>
      <diagonal/>
    </border>
    <border>
      <left style="hair">
        <color theme="4"/>
      </left>
      <right style="hair">
        <color theme="4"/>
      </right>
      <top/>
      <bottom/>
      <diagonal/>
    </border>
    <border>
      <left style="hair">
        <color theme="4"/>
      </left>
      <right/>
      <top/>
      <bottom/>
      <diagonal/>
    </border>
    <border>
      <left style="hair">
        <color theme="4"/>
      </left>
      <right style="hair">
        <color theme="4"/>
      </right>
      <top style="thin">
        <color theme="8"/>
      </top>
      <bottom/>
      <diagonal/>
    </border>
    <border>
      <left style="hair">
        <color theme="4"/>
      </left>
      <right/>
      <top style="thin">
        <color theme="8"/>
      </top>
      <bottom/>
      <diagonal/>
    </border>
    <border>
      <left style="hair">
        <color theme="4"/>
      </left>
      <right style="hair">
        <color theme="4"/>
      </right>
      <top style="thin">
        <color theme="8"/>
      </top>
      <bottom style="thin">
        <color theme="8"/>
      </bottom>
      <diagonal/>
    </border>
    <border>
      <left style="hair">
        <color theme="4"/>
      </left>
      <right/>
      <top style="thin">
        <color theme="8"/>
      </top>
      <bottom style="thin">
        <color theme="8"/>
      </bottom>
      <diagonal/>
    </border>
    <border>
      <left/>
      <right style="thin">
        <color indexed="64"/>
      </right>
      <top/>
      <bottom/>
      <diagonal/>
    </border>
    <border>
      <left/>
      <right style="thin">
        <color indexed="64"/>
      </right>
      <top/>
      <bottom style="thin">
        <color indexed="64"/>
      </bottom>
      <diagonal/>
    </border>
  </borders>
  <cellStyleXfs count="49">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5" fillId="0" borderId="0"/>
    <xf numFmtId="0" fontId="14" fillId="0" borderId="0"/>
    <xf numFmtId="9" fontId="14" fillId="0" borderId="0" applyFont="0" applyFill="0" applyBorder="0" applyAlignment="0" applyProtection="0"/>
    <xf numFmtId="0" fontId="4" fillId="0" borderId="0" applyProtection="0">
      <alignment vertical="center"/>
    </xf>
    <xf numFmtId="0" fontId="14" fillId="0" borderId="0"/>
    <xf numFmtId="0" fontId="14" fillId="0" borderId="0"/>
    <xf numFmtId="9" fontId="14" fillId="0" borderId="0" applyFont="0" applyFill="0" applyBorder="0" applyAlignment="0" applyProtection="0"/>
    <xf numFmtId="9" fontId="26" fillId="0" borderId="0" applyFont="0" applyFill="0" applyBorder="0" applyAlignment="0" applyProtection="0"/>
    <xf numFmtId="0" fontId="27" fillId="0" borderId="0"/>
    <xf numFmtId="0" fontId="12" fillId="0" borderId="0" applyNumberFormat="0" applyFill="0" applyBorder="0" applyAlignment="0" applyProtection="0"/>
    <xf numFmtId="0" fontId="56" fillId="0" borderId="0"/>
  </cellStyleXfs>
  <cellXfs count="276">
    <xf numFmtId="0" fontId="0" fillId="0" borderId="0" xfId="0"/>
    <xf numFmtId="3" fontId="18" fillId="4" borderId="0" xfId="0" applyNumberFormat="1" applyFont="1" applyFill="1" applyAlignment="1" applyProtection="1">
      <alignment vertical="top" wrapText="1"/>
    </xf>
    <xf numFmtId="3" fontId="32" fillId="4" borderId="0" xfId="0" applyNumberFormat="1" applyFont="1" applyFill="1" applyAlignment="1" applyProtection="1">
      <alignment vertical="top" wrapText="1"/>
    </xf>
    <xf numFmtId="0" fontId="9" fillId="6" borderId="0" xfId="0" applyFont="1" applyFill="1" applyProtection="1"/>
    <xf numFmtId="0" fontId="9" fillId="6" borderId="0" xfId="0" applyFont="1" applyFill="1" applyAlignment="1" applyProtection="1">
      <alignment horizontal="center" vertical="center"/>
    </xf>
    <xf numFmtId="3" fontId="9" fillId="4" borderId="0" xfId="0" applyNumberFormat="1" applyFont="1" applyFill="1" applyProtection="1"/>
    <xf numFmtId="3" fontId="35" fillId="4" borderId="0" xfId="0" applyNumberFormat="1" applyFont="1" applyFill="1" applyAlignment="1" applyProtection="1">
      <alignment vertical="top" wrapText="1"/>
    </xf>
    <xf numFmtId="3" fontId="18" fillId="9" borderId="6" xfId="0" applyNumberFormat="1" applyFont="1" applyFill="1" applyBorder="1" applyAlignment="1">
      <alignment horizontal="left" vertical="center" wrapText="1"/>
    </xf>
    <xf numFmtId="3" fontId="8" fillId="9" borderId="6" xfId="0" applyNumberFormat="1" applyFont="1" applyFill="1" applyBorder="1" applyAlignment="1">
      <alignment horizontal="left"/>
    </xf>
    <xf numFmtId="0" fontId="8" fillId="8" borderId="0" xfId="0" applyFont="1" applyFill="1" applyProtection="1"/>
    <xf numFmtId="3" fontId="8" fillId="9" borderId="6" xfId="0" quotePrefix="1" applyNumberFormat="1" applyFont="1" applyFill="1" applyBorder="1" applyAlignment="1">
      <alignment horizontal="left"/>
    </xf>
    <xf numFmtId="3" fontId="16" fillId="0" borderId="0" xfId="41" applyNumberFormat="1" applyFont="1" applyAlignment="1" applyProtection="1">
      <alignment horizontal="center" vertical="center" wrapText="1"/>
      <protection locked="0"/>
    </xf>
    <xf numFmtId="0" fontId="11" fillId="0" borderId="0" xfId="41" applyFont="1" applyAlignment="1" applyProtection="1">
      <alignment horizontal="center" vertical="center"/>
      <protection locked="0"/>
    </xf>
    <xf numFmtId="0" fontId="21" fillId="0" borderId="0" xfId="41" applyFont="1" applyFill="1" applyAlignment="1" applyProtection="1">
      <alignment horizontal="center" vertical="center"/>
      <protection locked="0"/>
    </xf>
    <xf numFmtId="3" fontId="11" fillId="0" borderId="0" xfId="41" applyNumberFormat="1" applyFont="1" applyAlignment="1" applyProtection="1">
      <alignment horizontal="center" vertical="center"/>
      <protection locked="0"/>
    </xf>
    <xf numFmtId="0" fontId="11" fillId="0" borderId="0" xfId="41" applyFont="1" applyAlignment="1" applyProtection="1">
      <alignment horizontal="left" vertical="center"/>
      <protection locked="0"/>
    </xf>
    <xf numFmtId="3" fontId="36" fillId="3" borderId="0" xfId="0" applyNumberFormat="1" applyFont="1" applyFill="1" applyBorder="1" applyAlignment="1" applyProtection="1">
      <alignment horizontal="center" wrapText="1"/>
    </xf>
    <xf numFmtId="3" fontId="36" fillId="4" borderId="0" xfId="0" applyNumberFormat="1" applyFont="1" applyFill="1" applyBorder="1" applyAlignment="1" applyProtection="1">
      <alignment horizontal="right"/>
    </xf>
    <xf numFmtId="3" fontId="36" fillId="4" borderId="0" xfId="42" applyNumberFormat="1" applyFont="1" applyFill="1" applyBorder="1" applyAlignment="1" applyProtection="1">
      <alignment horizontal="right"/>
    </xf>
    <xf numFmtId="3" fontId="36" fillId="6" borderId="0" xfId="0" applyNumberFormat="1" applyFont="1" applyFill="1" applyBorder="1" applyAlignment="1" applyProtection="1">
      <alignment horizontal="center" wrapText="1"/>
    </xf>
    <xf numFmtId="164" fontId="7" fillId="6" borderId="0" xfId="43" applyNumberFormat="1" applyFont="1" applyFill="1" applyBorder="1" applyAlignment="1" applyProtection="1">
      <alignment horizontal="center" vertical="center"/>
    </xf>
    <xf numFmtId="3" fontId="36" fillId="6" borderId="0" xfId="42" applyNumberFormat="1" applyFont="1" applyFill="1" applyBorder="1" applyAlignment="1" applyProtection="1">
      <alignment horizontal="center" wrapText="1"/>
    </xf>
    <xf numFmtId="0" fontId="28" fillId="2" borderId="0" xfId="38" applyFont="1" applyFill="1" applyAlignment="1" applyProtection="1">
      <alignment horizontal="center" vertical="center"/>
    </xf>
    <xf numFmtId="0" fontId="25" fillId="2" borderId="0" xfId="38" applyFont="1" applyFill="1" applyAlignment="1" applyProtection="1">
      <alignment horizontal="center" vertical="center"/>
    </xf>
    <xf numFmtId="3" fontId="33" fillId="2" borderId="0" xfId="43" applyNumberFormat="1" applyFont="1" applyFill="1" applyBorder="1" applyAlignment="1" applyProtection="1">
      <alignment vertical="center" wrapText="1"/>
    </xf>
    <xf numFmtId="0" fontId="29" fillId="2" borderId="0" xfId="38" applyFont="1" applyFill="1" applyBorder="1" applyAlignment="1" applyProtection="1">
      <alignment vertical="center"/>
    </xf>
    <xf numFmtId="0" fontId="30" fillId="2" borderId="0" xfId="38" applyFont="1" applyFill="1" applyAlignment="1" applyProtection="1">
      <alignment vertical="center"/>
    </xf>
    <xf numFmtId="0" fontId="30" fillId="2" borderId="0" xfId="38" applyFont="1" applyFill="1" applyBorder="1" applyAlignment="1" applyProtection="1">
      <alignment vertical="center"/>
    </xf>
    <xf numFmtId="0" fontId="24" fillId="2" borderId="0" xfId="38" applyFont="1" applyFill="1" applyBorder="1" applyAlignment="1" applyProtection="1">
      <alignment vertical="center"/>
    </xf>
    <xf numFmtId="0" fontId="10" fillId="2" borderId="0" xfId="38" applyFont="1" applyFill="1" applyBorder="1" applyAlignment="1" applyProtection="1">
      <alignment vertical="center"/>
    </xf>
    <xf numFmtId="0" fontId="25" fillId="2" borderId="0" xfId="38" applyFont="1" applyFill="1" applyBorder="1" applyAlignment="1" applyProtection="1">
      <alignment horizontal="center" vertical="center"/>
    </xf>
    <xf numFmtId="0" fontId="6" fillId="6" borderId="0" xfId="0" applyFont="1" applyFill="1" applyProtection="1"/>
    <xf numFmtId="164" fontId="16" fillId="2" borderId="0" xfId="43" applyNumberFormat="1" applyFont="1" applyFill="1" applyBorder="1" applyAlignment="1" applyProtection="1">
      <alignment horizontal="center" vertical="center" wrapText="1"/>
    </xf>
    <xf numFmtId="0" fontId="10" fillId="2" borderId="0" xfId="38" applyFont="1" applyFill="1" applyAlignment="1" applyProtection="1">
      <alignment vertical="center"/>
    </xf>
    <xf numFmtId="3" fontId="24" fillId="2" borderId="0" xfId="43" applyNumberFormat="1" applyFont="1" applyFill="1" applyBorder="1" applyAlignment="1" applyProtection="1">
      <alignment horizontal="left" vertical="center" wrapText="1"/>
    </xf>
    <xf numFmtId="3" fontId="16" fillId="2" borderId="0" xfId="38" applyNumberFormat="1" applyFont="1" applyFill="1" applyBorder="1" applyAlignment="1" applyProtection="1">
      <alignment horizontal="center" vertical="center"/>
    </xf>
    <xf numFmtId="3" fontId="10" fillId="2" borderId="0" xfId="38" applyNumberFormat="1" applyFont="1" applyFill="1" applyBorder="1" applyAlignment="1" applyProtection="1">
      <alignment horizontal="center" vertical="center"/>
    </xf>
    <xf numFmtId="164" fontId="16" fillId="2" borderId="0" xfId="38" applyNumberFormat="1" applyFont="1" applyFill="1" applyBorder="1" applyAlignment="1" applyProtection="1">
      <alignment horizontal="center" vertical="center" wrapText="1"/>
    </xf>
    <xf numFmtId="3" fontId="6" fillId="2" borderId="0" xfId="43" applyNumberFormat="1" applyFont="1" applyFill="1" applyBorder="1" applyAlignment="1" applyProtection="1">
      <alignment horizontal="left" vertical="center" wrapText="1"/>
    </xf>
    <xf numFmtId="3" fontId="34" fillId="2" borderId="0" xfId="43" applyNumberFormat="1" applyFont="1" applyFill="1" applyBorder="1" applyAlignment="1" applyProtection="1">
      <alignment horizontal="right" vertical="center" textRotation="90" wrapText="1"/>
    </xf>
    <xf numFmtId="0" fontId="20" fillId="2" borderId="0" xfId="38" applyFont="1" applyFill="1" applyBorder="1" applyAlignment="1" applyProtection="1">
      <alignment horizontal="right" vertical="center" wrapText="1"/>
    </xf>
    <xf numFmtId="3" fontId="20" fillId="2" borderId="0" xfId="43" applyNumberFormat="1" applyFont="1" applyFill="1" applyBorder="1" applyAlignment="1" applyProtection="1">
      <alignment horizontal="right" vertical="center" wrapText="1"/>
    </xf>
    <xf numFmtId="0" fontId="24" fillId="2" borderId="0" xfId="38" applyFont="1" applyFill="1" applyBorder="1" applyAlignment="1" applyProtection="1">
      <alignment vertical="center" wrapText="1"/>
    </xf>
    <xf numFmtId="0" fontId="31" fillId="2" borderId="0" xfId="38" applyFont="1" applyFill="1" applyBorder="1" applyAlignment="1" applyProtection="1">
      <alignment horizontal="center" vertical="center" wrapText="1"/>
    </xf>
    <xf numFmtId="15" fontId="20" fillId="2" borderId="0" xfId="42" applyNumberFormat="1" applyFont="1" applyFill="1" applyBorder="1" applyAlignment="1" applyProtection="1">
      <alignment horizontal="left" vertical="center"/>
    </xf>
    <xf numFmtId="0" fontId="23" fillId="2" borderId="0" xfId="38" applyFont="1" applyFill="1" applyBorder="1" applyAlignment="1" applyProtection="1">
      <alignment horizontal="left" vertical="center"/>
    </xf>
    <xf numFmtId="3" fontId="22" fillId="3" borderId="12" xfId="43" applyNumberFormat="1" applyFont="1" applyFill="1" applyBorder="1" applyAlignment="1" applyProtection="1">
      <alignment horizontal="right" vertical="center" wrapText="1"/>
    </xf>
    <xf numFmtId="0" fontId="24" fillId="2" borderId="0" xfId="38" applyFont="1" applyFill="1" applyBorder="1" applyAlignment="1" applyProtection="1">
      <alignment horizontal="center" vertical="center" wrapText="1"/>
    </xf>
    <xf numFmtId="3" fontId="24" fillId="2" borderId="0" xfId="43" applyNumberFormat="1" applyFont="1" applyFill="1" applyBorder="1" applyAlignment="1" applyProtection="1">
      <alignment horizontal="center" vertical="center" wrapText="1"/>
    </xf>
    <xf numFmtId="0" fontId="23" fillId="2" borderId="0" xfId="38" applyFont="1" applyFill="1" applyBorder="1" applyAlignment="1" applyProtection="1">
      <alignment horizontal="center" vertical="center"/>
    </xf>
    <xf numFmtId="3" fontId="39" fillId="3" borderId="0" xfId="43" applyNumberFormat="1" applyFont="1" applyFill="1" applyBorder="1" applyAlignment="1" applyProtection="1">
      <alignment horizontal="center" vertical="center" wrapText="1"/>
    </xf>
    <xf numFmtId="3" fontId="39" fillId="3" borderId="2" xfId="43" applyNumberFormat="1" applyFont="1" applyFill="1" applyBorder="1" applyAlignment="1" applyProtection="1">
      <alignment horizontal="center" vertical="center" wrapText="1"/>
    </xf>
    <xf numFmtId="3" fontId="16" fillId="2" borderId="0" xfId="43" applyNumberFormat="1" applyFont="1" applyFill="1" applyBorder="1" applyAlignment="1" applyProtection="1">
      <alignment horizontal="center" vertical="center" wrapText="1"/>
    </xf>
    <xf numFmtId="0" fontId="22" fillId="3" borderId="1" xfId="43" applyFont="1" applyFill="1" applyBorder="1" applyAlignment="1" applyProtection="1">
      <alignment horizontal="right" vertical="center" wrapText="1"/>
    </xf>
    <xf numFmtId="3" fontId="22" fillId="3" borderId="13" xfId="43" applyNumberFormat="1" applyFont="1" applyFill="1" applyBorder="1" applyAlignment="1" applyProtection="1">
      <alignment horizontal="right" vertical="center" wrapText="1"/>
    </xf>
    <xf numFmtId="3" fontId="39" fillId="3" borderId="10" xfId="43" applyNumberFormat="1" applyFont="1" applyFill="1" applyBorder="1" applyAlignment="1" applyProtection="1">
      <alignment horizontal="center" vertical="center" wrapText="1"/>
    </xf>
    <xf numFmtId="3" fontId="24" fillId="2" borderId="0" xfId="43" applyNumberFormat="1" applyFont="1" applyFill="1" applyBorder="1" applyAlignment="1" applyProtection="1">
      <alignment horizontal="left" vertical="top" wrapText="1"/>
    </xf>
    <xf numFmtId="0" fontId="22" fillId="3" borderId="1" xfId="38" applyFont="1" applyFill="1" applyBorder="1" applyAlignment="1" applyProtection="1">
      <alignment horizontal="right" vertical="center"/>
    </xf>
    <xf numFmtId="3" fontId="37" fillId="4" borderId="0" xfId="0" applyNumberFormat="1" applyFont="1" applyFill="1" applyBorder="1" applyAlignment="1" applyProtection="1">
      <alignment horizontal="center" vertical="top" wrapText="1"/>
    </xf>
    <xf numFmtId="0" fontId="9" fillId="9" borderId="0" xfId="0" applyFont="1" applyFill="1" applyAlignment="1" applyProtection="1">
      <alignment horizontal="center"/>
    </xf>
    <xf numFmtId="0" fontId="38" fillId="3" borderId="2" xfId="38" applyFont="1" applyFill="1" applyBorder="1" applyAlignment="1" applyProtection="1">
      <alignment horizontal="center" vertical="center"/>
    </xf>
    <xf numFmtId="3" fontId="22" fillId="3" borderId="1" xfId="43" applyNumberFormat="1" applyFont="1" applyFill="1" applyBorder="1" applyAlignment="1" applyProtection="1">
      <alignment horizontal="right" vertical="center" wrapText="1"/>
    </xf>
    <xf numFmtId="3" fontId="16" fillId="0" borderId="3" xfId="43" applyNumberFormat="1" applyFont="1" applyFill="1" applyBorder="1" applyAlignment="1" applyProtection="1">
      <alignment horizontal="center" vertical="center" wrapText="1"/>
      <protection locked="0"/>
    </xf>
    <xf numFmtId="0" fontId="16" fillId="6" borderId="0" xfId="0" applyFont="1" applyFill="1" applyProtection="1"/>
    <xf numFmtId="9" fontId="9" fillId="6" borderId="0" xfId="0" applyNumberFormat="1" applyFont="1" applyFill="1" applyProtection="1"/>
    <xf numFmtId="0" fontId="18" fillId="0" borderId="0" xfId="41" applyFont="1" applyAlignment="1" applyProtection="1">
      <alignment horizontal="center" vertical="center" wrapText="1"/>
      <protection locked="0"/>
    </xf>
    <xf numFmtId="3" fontId="17" fillId="4" borderId="8" xfId="0" applyNumberFormat="1" applyFont="1" applyFill="1" applyBorder="1" applyAlignment="1" applyProtection="1">
      <alignment horizontal="center" vertical="top" wrapText="1"/>
    </xf>
    <xf numFmtId="3" fontId="17" fillId="4" borderId="8" xfId="42" applyNumberFormat="1" applyFont="1" applyFill="1" applyBorder="1" applyAlignment="1" applyProtection="1">
      <alignment horizontal="center" vertical="top" wrapText="1"/>
    </xf>
    <xf numFmtId="3" fontId="17" fillId="4" borderId="0" xfId="0" applyNumberFormat="1" applyFont="1" applyFill="1" applyBorder="1" applyAlignment="1" applyProtection="1">
      <alignment horizontal="center" vertical="top" wrapText="1"/>
    </xf>
    <xf numFmtId="0" fontId="20" fillId="2" borderId="0" xfId="38" applyNumberFormat="1" applyFont="1" applyFill="1" applyBorder="1" applyAlignment="1" applyProtection="1">
      <alignment horizontal="left" vertical="center"/>
    </xf>
    <xf numFmtId="3" fontId="39" fillId="3" borderId="0" xfId="43" applyNumberFormat="1" applyFont="1" applyFill="1" applyBorder="1" applyAlignment="1" applyProtection="1">
      <alignment horizontal="center" wrapText="1"/>
    </xf>
    <xf numFmtId="3" fontId="39" fillId="3" borderId="2" xfId="43" applyNumberFormat="1" applyFont="1" applyFill="1" applyBorder="1" applyAlignment="1" applyProtection="1">
      <alignment horizontal="center" wrapText="1"/>
    </xf>
    <xf numFmtId="3" fontId="16" fillId="0" borderId="3" xfId="43" applyNumberFormat="1" applyFont="1" applyFill="1" applyBorder="1" applyAlignment="1" applyProtection="1">
      <alignment horizontal="center" wrapText="1"/>
      <protection locked="0"/>
    </xf>
    <xf numFmtId="3" fontId="10" fillId="2" borderId="12" xfId="38" applyNumberFormat="1" applyFont="1" applyFill="1" applyBorder="1" applyAlignment="1" applyProtection="1">
      <alignment vertical="center" wrapText="1"/>
      <protection locked="0"/>
    </xf>
    <xf numFmtId="164" fontId="12" fillId="2" borderId="0" xfId="47" applyNumberFormat="1" applyFill="1" applyBorder="1" applyAlignment="1" applyProtection="1">
      <alignment horizontal="center" vertical="center" wrapText="1"/>
    </xf>
    <xf numFmtId="0" fontId="4" fillId="6" borderId="0" xfId="0" applyFont="1" applyFill="1" applyProtection="1"/>
    <xf numFmtId="0" fontId="3" fillId="6" borderId="0" xfId="0" applyFont="1" applyFill="1" applyProtection="1"/>
    <xf numFmtId="0" fontId="11" fillId="10" borderId="0" xfId="41" applyFont="1" applyFill="1" applyAlignment="1" applyProtection="1">
      <alignment horizontal="left" vertical="center"/>
      <protection locked="0"/>
    </xf>
    <xf numFmtId="3" fontId="11" fillId="10" borderId="0" xfId="41" applyNumberFormat="1" applyFont="1" applyFill="1" applyAlignment="1" applyProtection="1">
      <alignment horizontal="center" vertical="center"/>
    </xf>
    <xf numFmtId="3" fontId="16" fillId="10" borderId="0" xfId="41" applyNumberFormat="1" applyFont="1" applyFill="1" applyAlignment="1" applyProtection="1">
      <alignment horizontal="center" vertical="center" wrapText="1"/>
    </xf>
    <xf numFmtId="0" fontId="11" fillId="10" borderId="0" xfId="41" applyFont="1" applyFill="1" applyAlignment="1" applyProtection="1">
      <alignment horizontal="center" vertical="center"/>
    </xf>
    <xf numFmtId="3" fontId="10" fillId="10" borderId="0" xfId="41" applyNumberFormat="1" applyFont="1" applyFill="1" applyAlignment="1" applyProtection="1">
      <alignment horizontal="center" vertical="center"/>
    </xf>
    <xf numFmtId="3" fontId="34" fillId="10" borderId="0" xfId="41" applyNumberFormat="1" applyFont="1" applyFill="1" applyAlignment="1" applyProtection="1">
      <alignment horizontal="center" vertical="center" wrapText="1"/>
    </xf>
    <xf numFmtId="0" fontId="24" fillId="10" borderId="9" xfId="41" applyFont="1" applyFill="1" applyBorder="1" applyAlignment="1" applyProtection="1">
      <alignment horizontal="center" vertical="center" wrapText="1"/>
    </xf>
    <xf numFmtId="3" fontId="34" fillId="10" borderId="0" xfId="41" applyNumberFormat="1" applyFont="1" applyFill="1" applyAlignment="1" applyProtection="1">
      <alignment horizontal="left" vertical="center"/>
    </xf>
    <xf numFmtId="0" fontId="24" fillId="10" borderId="9" xfId="41" applyFont="1" applyFill="1" applyBorder="1" applyAlignment="1" applyProtection="1">
      <alignment horizontal="left" vertical="center"/>
    </xf>
    <xf numFmtId="3" fontId="11" fillId="10" borderId="0" xfId="41" applyNumberFormat="1" applyFont="1" applyFill="1" applyAlignment="1" applyProtection="1">
      <alignment horizontal="center" vertical="center"/>
      <protection locked="0"/>
    </xf>
    <xf numFmtId="0" fontId="20" fillId="2" borderId="0" xfId="38" applyFont="1" applyFill="1" applyAlignment="1" applyProtection="1"/>
    <xf numFmtId="0" fontId="40" fillId="2" borderId="0" xfId="38" applyFont="1" applyFill="1" applyBorder="1" applyAlignment="1" applyProtection="1">
      <alignment horizontal="center"/>
    </xf>
    <xf numFmtId="0" fontId="24" fillId="2" borderId="0" xfId="38" applyFont="1" applyFill="1" applyBorder="1" applyAlignment="1" applyProtection="1">
      <alignment horizontal="center"/>
    </xf>
    <xf numFmtId="3" fontId="16" fillId="2" borderId="0" xfId="38" applyNumberFormat="1" applyFont="1" applyFill="1" applyBorder="1" applyAlignment="1" applyProtection="1">
      <alignment horizontal="center"/>
    </xf>
    <xf numFmtId="0" fontId="20" fillId="2" borderId="0" xfId="38" applyNumberFormat="1" applyFont="1" applyFill="1" applyBorder="1" applyAlignment="1" applyProtection="1">
      <alignment horizontal="left"/>
    </xf>
    <xf numFmtId="0" fontId="20" fillId="2" borderId="0" xfId="38" applyFont="1" applyFill="1" applyBorder="1" applyAlignment="1" applyProtection="1"/>
    <xf numFmtId="0" fontId="28" fillId="2" borderId="0" xfId="38" applyFont="1" applyFill="1" applyAlignment="1" applyProtection="1"/>
    <xf numFmtId="0" fontId="36" fillId="4" borderId="0" xfId="0" applyFont="1" applyFill="1" applyAlignment="1" applyProtection="1"/>
    <xf numFmtId="0" fontId="35" fillId="4" borderId="0" xfId="0" applyFont="1" applyFill="1" applyAlignment="1" applyProtection="1"/>
    <xf numFmtId="0" fontId="17" fillId="4" borderId="0" xfId="0" applyFont="1" applyFill="1" applyProtection="1"/>
    <xf numFmtId="0" fontId="36" fillId="4" borderId="0" xfId="0" applyFont="1" applyFill="1" applyProtection="1"/>
    <xf numFmtId="0" fontId="36" fillId="4" borderId="0" xfId="0" applyFont="1" applyFill="1" applyBorder="1" applyProtection="1"/>
    <xf numFmtId="0" fontId="18" fillId="4" borderId="0" xfId="0" applyFont="1" applyFill="1" applyBorder="1" applyAlignment="1" applyProtection="1">
      <alignment horizontal="center"/>
    </xf>
    <xf numFmtId="3" fontId="17" fillId="4" borderId="0" xfId="0" applyNumberFormat="1" applyFont="1" applyFill="1" applyBorder="1" applyAlignment="1" applyProtection="1">
      <alignment horizontal="center" textRotation="90" wrapText="1"/>
    </xf>
    <xf numFmtId="3" fontId="17" fillId="4" borderId="0" xfId="42" applyNumberFormat="1" applyFont="1" applyFill="1" applyBorder="1" applyAlignment="1" applyProtection="1">
      <alignment horizontal="center" textRotation="90" wrapText="1"/>
    </xf>
    <xf numFmtId="0" fontId="36" fillId="8" borderId="0" xfId="0" applyFont="1" applyFill="1" applyAlignment="1" applyProtection="1">
      <alignment horizontal="right" textRotation="90"/>
    </xf>
    <xf numFmtId="0" fontId="18" fillId="4" borderId="0" xfId="0" applyFont="1" applyFill="1" applyBorder="1" applyAlignment="1" applyProtection="1">
      <alignment horizontal="center" textRotation="90"/>
    </xf>
    <xf numFmtId="3" fontId="36" fillId="5" borderId="1" xfId="0" applyNumberFormat="1" applyFont="1" applyFill="1" applyBorder="1" applyAlignment="1" applyProtection="1">
      <alignment horizontal="center" vertical="center"/>
    </xf>
    <xf numFmtId="3" fontId="36" fillId="4" borderId="2" xfId="0" applyNumberFormat="1" applyFont="1" applyFill="1" applyBorder="1" applyAlignment="1" applyProtection="1">
      <alignment horizontal="center" vertical="center" textRotation="90"/>
    </xf>
    <xf numFmtId="0" fontId="36" fillId="4" borderId="2" xfId="0" applyFont="1" applyFill="1" applyBorder="1" applyAlignment="1" applyProtection="1">
      <alignment horizontal="center" vertical="center" textRotation="90"/>
    </xf>
    <xf numFmtId="0" fontId="36" fillId="4" borderId="2" xfId="0" applyNumberFormat="1" applyFont="1" applyFill="1" applyBorder="1" applyAlignment="1" applyProtection="1">
      <alignment horizontal="center" vertical="center" textRotation="90"/>
    </xf>
    <xf numFmtId="0" fontId="36" fillId="4" borderId="0" xfId="0" applyFont="1" applyFill="1" applyAlignment="1" applyProtection="1">
      <alignment horizontal="center" vertical="center"/>
    </xf>
    <xf numFmtId="0" fontId="36" fillId="4" borderId="0" xfId="0" applyFont="1" applyFill="1" applyAlignment="1" applyProtection="1">
      <alignment horizontal="right"/>
    </xf>
    <xf numFmtId="49" fontId="36" fillId="4" borderId="0" xfId="0" applyNumberFormat="1" applyFont="1" applyFill="1" applyAlignment="1" applyProtection="1">
      <alignment horizontal="left"/>
    </xf>
    <xf numFmtId="3" fontId="36" fillId="4" borderId="0" xfId="0" applyNumberFormat="1" applyFont="1" applyFill="1" applyBorder="1" applyAlignment="1" applyProtection="1"/>
    <xf numFmtId="0" fontId="42" fillId="0" borderId="0" xfId="0" applyFont="1" applyProtection="1"/>
    <xf numFmtId="0" fontId="36" fillId="4" borderId="0" xfId="0" applyFont="1" applyFill="1" applyBorder="1" applyAlignment="1" applyProtection="1">
      <alignment textRotation="90"/>
    </xf>
    <xf numFmtId="0" fontId="36" fillId="4" borderId="3" xfId="0" applyNumberFormat="1" applyFont="1" applyFill="1" applyBorder="1" applyAlignment="1" applyProtection="1">
      <alignment horizontal="center" vertical="center" textRotation="90"/>
    </xf>
    <xf numFmtId="3" fontId="35" fillId="4" borderId="0" xfId="0" applyNumberFormat="1" applyFont="1" applyFill="1" applyAlignment="1" applyProtection="1">
      <alignment horizontal="left" vertical="center" wrapText="1"/>
    </xf>
    <xf numFmtId="0" fontId="36" fillId="4" borderId="1" xfId="0" applyNumberFormat="1" applyFont="1" applyFill="1" applyBorder="1" applyAlignment="1" applyProtection="1">
      <alignment horizontal="center" vertical="center" textRotation="90"/>
    </xf>
    <xf numFmtId="0" fontId="41" fillId="4" borderId="0" xfId="0" applyFont="1" applyFill="1"/>
    <xf numFmtId="0" fontId="36" fillId="4" borderId="0" xfId="0" applyFont="1" applyFill="1"/>
    <xf numFmtId="3" fontId="44" fillId="11" borderId="11" xfId="0" applyNumberFormat="1" applyFont="1" applyFill="1" applyBorder="1" applyAlignment="1">
      <alignment horizontal="left" textRotation="90"/>
    </xf>
    <xf numFmtId="3" fontId="44" fillId="11" borderId="4" xfId="0" applyNumberFormat="1" applyFont="1" applyFill="1" applyBorder="1" applyAlignment="1">
      <alignment horizontal="left" textRotation="90"/>
    </xf>
    <xf numFmtId="3" fontId="36" fillId="4" borderId="0" xfId="0" applyNumberFormat="1" applyFont="1" applyFill="1" applyBorder="1" applyProtection="1"/>
    <xf numFmtId="0" fontId="36" fillId="4" borderId="0" xfId="0" applyFont="1" applyFill="1" applyBorder="1" applyAlignment="1" applyProtection="1"/>
    <xf numFmtId="0" fontId="17" fillId="4" borderId="0" xfId="0" applyFont="1" applyFill="1" applyBorder="1" applyAlignment="1" applyProtection="1"/>
    <xf numFmtId="0" fontId="18" fillId="4" borderId="0" xfId="0" applyFont="1" applyFill="1" applyBorder="1" applyAlignment="1" applyProtection="1"/>
    <xf numFmtId="3" fontId="44" fillId="4" borderId="0" xfId="0" applyNumberFormat="1" applyFont="1" applyFill="1" applyBorder="1" applyAlignment="1">
      <alignment horizontal="right"/>
    </xf>
    <xf numFmtId="3" fontId="35" fillId="4" borderId="0" xfId="0" applyNumberFormat="1" applyFont="1" applyFill="1" applyAlignment="1">
      <alignment vertical="center" wrapText="1"/>
    </xf>
    <xf numFmtId="3" fontId="45" fillId="10" borderId="0" xfId="41" applyNumberFormat="1" applyFont="1" applyFill="1" applyAlignment="1" applyProtection="1">
      <alignment horizontal="left" vertical="center"/>
    </xf>
    <xf numFmtId="3" fontId="46" fillId="10" borderId="0" xfId="41" applyNumberFormat="1" applyFont="1" applyFill="1" applyAlignment="1" applyProtection="1">
      <alignment horizontal="left" vertical="center"/>
    </xf>
    <xf numFmtId="0" fontId="18" fillId="3" borderId="0" xfId="0" applyFont="1" applyFill="1" applyAlignment="1" applyProtection="1">
      <alignment horizontal="right"/>
    </xf>
    <xf numFmtId="3" fontId="18" fillId="3" borderId="0" xfId="0" applyNumberFormat="1" applyFont="1" applyFill="1" applyAlignment="1" applyProtection="1">
      <alignment horizontal="left"/>
    </xf>
    <xf numFmtId="0" fontId="18" fillId="4" borderId="0" xfId="0" applyFont="1" applyFill="1" applyAlignment="1" applyProtection="1"/>
    <xf numFmtId="3" fontId="17" fillId="4" borderId="0" xfId="0" applyNumberFormat="1" applyFont="1" applyFill="1" applyAlignment="1">
      <alignment vertical="center" wrapText="1"/>
    </xf>
    <xf numFmtId="3" fontId="17" fillId="4" borderId="0" xfId="0" applyNumberFormat="1" applyFont="1" applyFill="1" applyAlignment="1" applyProtection="1">
      <alignment horizontal="left" vertical="center" wrapText="1"/>
    </xf>
    <xf numFmtId="3" fontId="17" fillId="4" borderId="0" xfId="0" applyNumberFormat="1" applyFont="1" applyFill="1" applyAlignment="1" applyProtection="1">
      <alignment vertical="top" wrapText="1"/>
    </xf>
    <xf numFmtId="3" fontId="17" fillId="4" borderId="0" xfId="0" applyNumberFormat="1" applyFont="1" applyFill="1" applyBorder="1" applyAlignment="1" applyProtection="1">
      <alignment horizontal="center" vertical="top" textRotation="90" wrapText="1"/>
    </xf>
    <xf numFmtId="3" fontId="17" fillId="4" borderId="0" xfId="42" applyNumberFormat="1" applyFont="1" applyFill="1" applyBorder="1" applyAlignment="1" applyProtection="1">
      <alignment horizontal="center" vertical="top" textRotation="90" wrapText="1"/>
    </xf>
    <xf numFmtId="0" fontId="17" fillId="4" borderId="0" xfId="0" applyFont="1" applyFill="1" applyAlignment="1" applyProtection="1">
      <alignment textRotation="90"/>
    </xf>
    <xf numFmtId="3" fontId="16" fillId="0" borderId="14" xfId="43" applyNumberFormat="1" applyFont="1" applyFill="1" applyBorder="1" applyAlignment="1" applyProtection="1">
      <alignment horizontal="center" wrapText="1"/>
      <protection locked="0"/>
    </xf>
    <xf numFmtId="3" fontId="17" fillId="4" borderId="0" xfId="0" applyNumberFormat="1" applyFont="1" applyFill="1" applyBorder="1" applyAlignment="1" applyProtection="1">
      <alignment horizontal="right"/>
    </xf>
    <xf numFmtId="3" fontId="48" fillId="10" borderId="0" xfId="41" applyNumberFormat="1" applyFont="1" applyFill="1" applyAlignment="1" applyProtection="1">
      <alignment wrapText="1"/>
    </xf>
    <xf numFmtId="3" fontId="48" fillId="10" borderId="0" xfId="41" applyNumberFormat="1" applyFont="1" applyFill="1" applyAlignment="1" applyProtection="1">
      <alignment horizontal="left" vertical="top" wrapText="1"/>
    </xf>
    <xf numFmtId="0" fontId="47" fillId="2" borderId="6" xfId="41" applyNumberFormat="1" applyFont="1" applyFill="1" applyBorder="1" applyAlignment="1">
      <alignment horizontal="center" vertical="center" wrapText="1"/>
    </xf>
    <xf numFmtId="3" fontId="47" fillId="2" borderId="6" xfId="41" applyNumberFormat="1" applyFont="1" applyFill="1" applyBorder="1" applyAlignment="1">
      <alignment horizontal="center" vertical="center" wrapText="1"/>
    </xf>
    <xf numFmtId="3" fontId="47" fillId="2" borderId="5" xfId="41" applyNumberFormat="1" applyFont="1" applyFill="1" applyBorder="1" applyAlignment="1">
      <alignment horizontal="center" vertical="center" wrapText="1"/>
    </xf>
    <xf numFmtId="3" fontId="47" fillId="2" borderId="7" xfId="41" applyNumberFormat="1" applyFont="1" applyFill="1" applyBorder="1" applyAlignment="1">
      <alignment horizontal="center" vertical="center" wrapText="1"/>
    </xf>
    <xf numFmtId="0" fontId="4" fillId="12" borderId="0" xfId="41" applyFont="1" applyFill="1" applyBorder="1" applyAlignment="1" applyProtection="1">
      <alignment horizontal="center" vertical="center"/>
      <protection locked="0"/>
    </xf>
    <xf numFmtId="0" fontId="1" fillId="12" borderId="0" xfId="41" applyNumberFormat="1" applyFont="1" applyFill="1" applyBorder="1" applyAlignment="1">
      <alignment horizontal="left" vertical="center"/>
    </xf>
    <xf numFmtId="3" fontId="1" fillId="12" borderId="0" xfId="41" applyNumberFormat="1" applyFont="1" applyFill="1" applyBorder="1" applyAlignment="1">
      <alignment horizontal="center" vertical="center"/>
    </xf>
    <xf numFmtId="3" fontId="19" fillId="12" borderId="0" xfId="41" applyNumberFormat="1" applyFont="1" applyFill="1" applyBorder="1" applyAlignment="1">
      <alignment horizontal="center" vertical="center" wrapText="1"/>
    </xf>
    <xf numFmtId="0" fontId="1" fillId="12" borderId="0" xfId="41" applyNumberFormat="1" applyFont="1" applyFill="1" applyBorder="1" applyAlignment="1">
      <alignment horizontal="center" vertical="center"/>
    </xf>
    <xf numFmtId="0" fontId="18" fillId="12" borderId="0" xfId="41" applyNumberFormat="1" applyFont="1" applyFill="1" applyBorder="1" applyAlignment="1">
      <alignment horizontal="center" vertical="center" wrapText="1"/>
    </xf>
    <xf numFmtId="0" fontId="2" fillId="12" borderId="0" xfId="41" applyNumberFormat="1" applyFont="1" applyFill="1" applyBorder="1" applyAlignment="1" applyProtection="1">
      <alignment horizontal="left" vertical="center" wrapText="1"/>
      <protection locked="0"/>
    </xf>
    <xf numFmtId="0" fontId="11" fillId="12" borderId="0" xfId="41" applyFont="1" applyFill="1" applyBorder="1" applyAlignment="1" applyProtection="1">
      <alignment horizontal="center" vertical="center"/>
      <protection locked="0"/>
    </xf>
    <xf numFmtId="0" fontId="11" fillId="12" borderId="0" xfId="41" applyFont="1" applyFill="1" applyBorder="1" applyAlignment="1" applyProtection="1">
      <alignment horizontal="left" vertical="center"/>
      <protection locked="0"/>
    </xf>
    <xf numFmtId="3" fontId="11" fillId="12" borderId="0" xfId="41" applyNumberFormat="1" applyFont="1" applyFill="1" applyBorder="1" applyAlignment="1" applyProtection="1">
      <alignment horizontal="center" vertical="center"/>
      <protection locked="0"/>
    </xf>
    <xf numFmtId="3" fontId="16" fillId="12" borderId="0" xfId="41" applyNumberFormat="1" applyFont="1" applyFill="1" applyBorder="1" applyAlignment="1" applyProtection="1">
      <alignment horizontal="center" vertical="center" wrapText="1"/>
      <protection locked="0"/>
    </xf>
    <xf numFmtId="0" fontId="49" fillId="12" borderId="0" xfId="41" applyFont="1" applyFill="1" applyBorder="1" applyAlignment="1" applyProtection="1">
      <alignment horizontal="center" vertical="center"/>
      <protection locked="0"/>
    </xf>
    <xf numFmtId="0" fontId="47" fillId="2" borderId="7" xfId="41" applyNumberFormat="1" applyFont="1" applyFill="1" applyBorder="1" applyAlignment="1">
      <alignment horizontal="center" vertical="center" wrapText="1"/>
    </xf>
    <xf numFmtId="0" fontId="16" fillId="10" borderId="0" xfId="41" applyFont="1" applyFill="1" applyBorder="1" applyAlignment="1" applyProtection="1">
      <alignment horizontal="right" vertical="center"/>
    </xf>
    <xf numFmtId="0" fontId="17" fillId="4" borderId="16" xfId="41" applyNumberFormat="1" applyFont="1" applyFill="1" applyBorder="1" applyAlignment="1">
      <alignment horizontal="left" vertical="center" wrapText="1"/>
    </xf>
    <xf numFmtId="0" fontId="17" fillId="4" borderId="16" xfId="41" applyNumberFormat="1" applyFont="1" applyFill="1" applyBorder="1" applyAlignment="1">
      <alignment horizontal="center" vertical="center" wrapText="1"/>
    </xf>
    <xf numFmtId="3" fontId="17" fillId="4" borderId="16" xfId="41" applyNumberFormat="1" applyFont="1" applyFill="1" applyBorder="1" applyAlignment="1">
      <alignment horizontal="center" vertical="center" wrapText="1"/>
    </xf>
    <xf numFmtId="0" fontId="17" fillId="4" borderId="17" xfId="41" applyNumberFormat="1" applyFont="1" applyFill="1" applyBorder="1" applyAlignment="1">
      <alignment horizontal="center" vertical="center" wrapText="1"/>
    </xf>
    <xf numFmtId="0" fontId="47" fillId="12" borderId="0" xfId="41" applyNumberFormat="1" applyFont="1" applyFill="1" applyBorder="1" applyAlignment="1">
      <alignment horizontal="center" vertical="center" wrapText="1"/>
    </xf>
    <xf numFmtId="3" fontId="47" fillId="12" borderId="0" xfId="41" applyNumberFormat="1" applyFont="1" applyFill="1" applyBorder="1" applyAlignment="1">
      <alignment horizontal="center" vertical="center" wrapText="1"/>
    </xf>
    <xf numFmtId="0" fontId="21" fillId="12" borderId="0" xfId="41" applyFont="1" applyFill="1" applyAlignment="1" applyProtection="1">
      <alignment horizontal="center" vertical="center"/>
      <protection locked="0"/>
    </xf>
    <xf numFmtId="3" fontId="35" fillId="4" borderId="0" xfId="0" applyNumberFormat="1" applyFont="1" applyFill="1" applyAlignment="1">
      <alignment vertical="top" wrapText="1"/>
    </xf>
    <xf numFmtId="0" fontId="1" fillId="12" borderId="0" xfId="41" applyNumberFormat="1" applyFont="1" applyFill="1" applyBorder="1" applyAlignment="1">
      <alignment horizontal="center" vertical="center" wrapText="1"/>
    </xf>
    <xf numFmtId="0" fontId="16" fillId="10" borderId="0" xfId="41" applyFont="1" applyFill="1" applyBorder="1" applyAlignment="1" applyProtection="1">
      <alignment horizontal="left" vertical="center"/>
      <protection locked="0"/>
    </xf>
    <xf numFmtId="0" fontId="11" fillId="10" borderId="0" xfId="41" applyFont="1" applyFill="1" applyBorder="1" applyAlignment="1" applyProtection="1">
      <alignment horizontal="left" vertical="center"/>
      <protection locked="0"/>
    </xf>
    <xf numFmtId="0" fontId="50" fillId="10" borderId="0" xfId="41" applyFont="1" applyFill="1" applyBorder="1" applyAlignment="1" applyProtection="1">
      <alignment horizontal="left" vertical="center"/>
    </xf>
    <xf numFmtId="3" fontId="45" fillId="10" borderId="0" xfId="41" applyNumberFormat="1" applyFont="1" applyFill="1" applyBorder="1" applyAlignment="1" applyProtection="1">
      <alignment horizontal="left" vertical="center"/>
    </xf>
    <xf numFmtId="3" fontId="44" fillId="7" borderId="14" xfId="0" applyNumberFormat="1" applyFont="1" applyFill="1" applyBorder="1" applyAlignment="1">
      <alignment horizontal="center" textRotation="90"/>
    </xf>
    <xf numFmtId="0" fontId="36" fillId="4" borderId="10" xfId="0" applyNumberFormat="1" applyFont="1" applyFill="1" applyBorder="1" applyAlignment="1" applyProtection="1">
      <alignment horizontal="center" vertical="center" textRotation="90"/>
    </xf>
    <xf numFmtId="3" fontId="44" fillId="14" borderId="10" xfId="0" applyNumberFormat="1" applyFont="1" applyFill="1" applyBorder="1" applyAlignment="1">
      <alignment horizontal="left" textRotation="90"/>
    </xf>
    <xf numFmtId="3" fontId="1" fillId="2" borderId="0" xfId="38" applyNumberFormat="1" applyFont="1" applyFill="1" applyBorder="1" applyAlignment="1" applyProtection="1">
      <alignment horizontal="center" vertical="center"/>
    </xf>
    <xf numFmtId="0" fontId="22" fillId="3" borderId="1" xfId="38" applyFont="1" applyFill="1" applyBorder="1" applyAlignment="1" applyProtection="1">
      <alignment horizontal="left" vertical="center" wrapText="1"/>
      <protection locked="0"/>
    </xf>
    <xf numFmtId="0" fontId="9" fillId="4" borderId="0" xfId="0" applyFont="1" applyFill="1" applyProtection="1"/>
    <xf numFmtId="0" fontId="0" fillId="12" borderId="0" xfId="0" applyFill="1"/>
    <xf numFmtId="3" fontId="52" fillId="4" borderId="0" xfId="0" applyNumberFormat="1" applyFont="1" applyFill="1" applyBorder="1" applyAlignment="1" applyProtection="1">
      <alignment horizontal="left"/>
    </xf>
    <xf numFmtId="3" fontId="53" fillId="4" borderId="0" xfId="0" applyNumberFormat="1" applyFont="1" applyFill="1" applyBorder="1" applyAlignment="1" applyProtection="1">
      <alignment horizontal="left"/>
    </xf>
    <xf numFmtId="3" fontId="36" fillId="4" borderId="3" xfId="0" applyNumberFormat="1" applyFont="1" applyFill="1" applyBorder="1" applyAlignment="1" applyProtection="1">
      <alignment horizontal="center" vertical="center" textRotation="90"/>
    </xf>
    <xf numFmtId="3" fontId="48" fillId="10" borderId="0" xfId="41" applyNumberFormat="1" applyFont="1" applyFill="1" applyAlignment="1" applyProtection="1">
      <alignment vertical="center" wrapText="1"/>
    </xf>
    <xf numFmtId="3" fontId="48" fillId="10" borderId="0" xfId="41" applyNumberFormat="1" applyFont="1" applyFill="1" applyAlignment="1" applyProtection="1">
      <alignment horizontal="left" vertical="center" wrapText="1"/>
    </xf>
    <xf numFmtId="3" fontId="32" fillId="4" borderId="0" xfId="0" applyNumberFormat="1" applyFont="1" applyFill="1" applyBorder="1" applyAlignment="1" applyProtection="1">
      <alignment vertical="center" wrapText="1"/>
    </xf>
    <xf numFmtId="0" fontId="48" fillId="10" borderId="0" xfId="41" applyNumberFormat="1" applyFont="1" applyFill="1" applyAlignment="1" applyProtection="1">
      <alignment vertical="center" wrapText="1"/>
    </xf>
    <xf numFmtId="0" fontId="48" fillId="10" borderId="0" xfId="41" applyNumberFormat="1" applyFont="1" applyFill="1" applyAlignment="1" applyProtection="1">
      <alignment horizontal="left" vertical="center" wrapText="1"/>
    </xf>
    <xf numFmtId="3" fontId="44" fillId="4" borderId="0" xfId="0" applyNumberFormat="1" applyFont="1" applyFill="1" applyBorder="1" applyAlignment="1">
      <alignment horizontal="center" vertical="center" textRotation="90"/>
    </xf>
    <xf numFmtId="0" fontId="36" fillId="5" borderId="3" xfId="0" applyNumberFormat="1" applyFont="1" applyFill="1" applyBorder="1" applyAlignment="1" applyProtection="1">
      <alignment horizontal="center" vertical="center"/>
    </xf>
    <xf numFmtId="3" fontId="44" fillId="7" borderId="15" xfId="0" applyNumberFormat="1" applyFont="1" applyFill="1" applyBorder="1" applyAlignment="1" applyProtection="1">
      <alignment horizontal="center" vertical="center" textRotation="90"/>
    </xf>
    <xf numFmtId="3" fontId="44" fillId="15" borderId="3" xfId="0" applyNumberFormat="1" applyFont="1" applyFill="1" applyBorder="1" applyAlignment="1" applyProtection="1">
      <alignment horizontal="center" vertical="center" textRotation="90"/>
    </xf>
    <xf numFmtId="3" fontId="44" fillId="15" borderId="0" xfId="0" applyNumberFormat="1" applyFont="1" applyFill="1" applyBorder="1" applyAlignment="1">
      <alignment horizontal="center" textRotation="90"/>
    </xf>
    <xf numFmtId="3" fontId="35" fillId="12" borderId="15" xfId="0" applyNumberFormat="1" applyFont="1" applyFill="1" applyBorder="1" applyAlignment="1" applyProtection="1">
      <alignment vertical="center" wrapText="1"/>
      <protection locked="0"/>
    </xf>
    <xf numFmtId="0" fontId="55" fillId="10" borderId="0" xfId="41" applyNumberFormat="1" applyFont="1" applyFill="1" applyAlignment="1" applyProtection="1">
      <alignment horizontal="left" vertical="center"/>
    </xf>
    <xf numFmtId="0" fontId="37" fillId="2" borderId="6" xfId="41" applyNumberFormat="1" applyFont="1" applyFill="1" applyBorder="1" applyAlignment="1">
      <alignment horizontal="center" vertical="center" wrapText="1"/>
    </xf>
    <xf numFmtId="0" fontId="37" fillId="12" borderId="0" xfId="41" applyNumberFormat="1" applyFont="1" applyFill="1" applyBorder="1" applyAlignment="1">
      <alignment horizontal="center" vertical="center" wrapText="1"/>
    </xf>
    <xf numFmtId="0" fontId="37" fillId="4" borderId="16" xfId="41" applyNumberFormat="1" applyFont="1" applyFill="1" applyBorder="1" applyAlignment="1">
      <alignment horizontal="left" vertical="center" wrapText="1"/>
    </xf>
    <xf numFmtId="0" fontId="19" fillId="12" borderId="0" xfId="41" applyNumberFormat="1" applyFont="1" applyFill="1" applyBorder="1" applyAlignment="1">
      <alignment horizontal="left" vertical="center"/>
    </xf>
    <xf numFmtId="0" fontId="19" fillId="12" borderId="0" xfId="41" applyNumberFormat="1" applyFont="1" applyFill="1" applyBorder="1" applyAlignment="1" applyProtection="1">
      <alignment horizontal="left" vertical="center"/>
      <protection locked="0"/>
    </xf>
    <xf numFmtId="0" fontId="19" fillId="0" borderId="0" xfId="41" applyNumberFormat="1" applyFont="1" applyAlignment="1" applyProtection="1">
      <alignment horizontal="left" vertical="center"/>
      <protection locked="0"/>
    </xf>
    <xf numFmtId="0" fontId="19" fillId="12" borderId="18" xfId="41" applyNumberFormat="1" applyFont="1" applyFill="1" applyBorder="1" applyAlignment="1">
      <alignment horizontal="left" vertical="center"/>
    </xf>
    <xf numFmtId="0" fontId="11" fillId="4" borderId="0" xfId="41" applyFont="1" applyFill="1" applyAlignment="1" applyProtection="1">
      <alignment horizontal="center" vertical="center"/>
      <protection locked="0"/>
    </xf>
    <xf numFmtId="0" fontId="21" fillId="4" borderId="0" xfId="41" applyFont="1" applyFill="1" applyAlignment="1" applyProtection="1">
      <alignment horizontal="center" vertical="center"/>
      <protection locked="0"/>
    </xf>
    <xf numFmtId="0" fontId="18" fillId="4" borderId="0" xfId="41" applyFont="1" applyFill="1" applyAlignment="1" applyProtection="1">
      <alignment horizontal="center" vertical="center" wrapText="1"/>
      <protection locked="0"/>
    </xf>
    <xf numFmtId="0" fontId="4" fillId="4" borderId="0" xfId="41" applyFont="1" applyFill="1" applyBorder="1" applyAlignment="1" applyProtection="1">
      <alignment horizontal="center" vertical="center"/>
      <protection locked="0"/>
    </xf>
    <xf numFmtId="0" fontId="49" fillId="4" borderId="0" xfId="41" applyFont="1" applyFill="1" applyBorder="1" applyAlignment="1" applyProtection="1">
      <alignment horizontal="center" vertical="center"/>
      <protection locked="0"/>
    </xf>
    <xf numFmtId="0" fontId="11" fillId="4" borderId="0" xfId="41" applyFont="1" applyFill="1" applyBorder="1" applyAlignment="1" applyProtection="1">
      <alignment horizontal="center" vertical="center"/>
      <protection locked="0"/>
    </xf>
    <xf numFmtId="0" fontId="19" fillId="4" borderId="0" xfId="41" applyNumberFormat="1" applyFont="1" applyFill="1" applyBorder="1" applyAlignment="1">
      <alignment horizontal="left" vertical="center"/>
    </xf>
    <xf numFmtId="0" fontId="1" fillId="4" borderId="0" xfId="41" applyNumberFormat="1" applyFont="1" applyFill="1" applyBorder="1" applyAlignment="1">
      <alignment horizontal="left" vertical="center"/>
    </xf>
    <xf numFmtId="3" fontId="1" fillId="4" borderId="0" xfId="41" applyNumberFormat="1" applyFont="1" applyFill="1" applyBorder="1" applyAlignment="1">
      <alignment horizontal="center" vertical="center"/>
    </xf>
    <xf numFmtId="3" fontId="19" fillId="4" borderId="0" xfId="41" applyNumberFormat="1" applyFont="1" applyFill="1" applyBorder="1" applyAlignment="1">
      <alignment horizontal="center" vertical="center" wrapText="1"/>
    </xf>
    <xf numFmtId="0" fontId="1" fillId="4" borderId="0" xfId="41" applyNumberFormat="1" applyFont="1" applyFill="1" applyBorder="1" applyAlignment="1">
      <alignment horizontal="center" vertical="center"/>
    </xf>
    <xf numFmtId="0" fontId="18" fillId="4" borderId="0" xfId="41" applyNumberFormat="1" applyFont="1" applyFill="1" applyBorder="1" applyAlignment="1">
      <alignment horizontal="center" vertical="center" wrapText="1"/>
    </xf>
    <xf numFmtId="0" fontId="1" fillId="4" borderId="0" xfId="41" applyNumberFormat="1" applyFont="1" applyFill="1" applyBorder="1" applyAlignment="1">
      <alignment horizontal="center" vertical="center" wrapText="1"/>
    </xf>
    <xf numFmtId="0" fontId="2" fillId="4" borderId="0" xfId="41" applyNumberFormat="1" applyFont="1" applyFill="1" applyBorder="1" applyAlignment="1" applyProtection="1">
      <alignment horizontal="left" vertical="center" wrapText="1"/>
      <protection locked="0"/>
    </xf>
    <xf numFmtId="0" fontId="36" fillId="16" borderId="4" xfId="0" applyFont="1" applyFill="1" applyBorder="1" applyAlignment="1" applyProtection="1">
      <alignment horizontal="right" textRotation="90"/>
    </xf>
    <xf numFmtId="0" fontId="36" fillId="16" borderId="14" xfId="0" applyFont="1" applyFill="1" applyBorder="1" applyAlignment="1" applyProtection="1">
      <alignment horizontal="right" textRotation="90"/>
    </xf>
    <xf numFmtId="0" fontId="36" fillId="16" borderId="0" xfId="0" applyFont="1" applyFill="1" applyBorder="1" applyAlignment="1" applyProtection="1">
      <alignment horizontal="right" textRotation="90"/>
    </xf>
    <xf numFmtId="0" fontId="1" fillId="12" borderId="18" xfId="41" applyNumberFormat="1" applyFont="1" applyFill="1" applyBorder="1" applyAlignment="1" applyProtection="1">
      <alignment horizontal="left" vertical="center"/>
      <protection locked="0"/>
    </xf>
    <xf numFmtId="3" fontId="1" fillId="12" borderId="18" xfId="41" applyNumberFormat="1" applyFont="1" applyFill="1" applyBorder="1" applyAlignment="1" applyProtection="1">
      <alignment horizontal="center" vertical="center"/>
      <protection locked="0"/>
    </xf>
    <xf numFmtId="0" fontId="19" fillId="12" borderId="18" xfId="41" applyNumberFormat="1" applyFont="1" applyFill="1" applyBorder="1" applyAlignment="1" applyProtection="1">
      <alignment horizontal="center" vertical="center" wrapText="1"/>
      <protection locked="0"/>
    </xf>
    <xf numFmtId="0" fontId="1" fillId="12" borderId="18" xfId="41" applyNumberFormat="1" applyFont="1" applyFill="1" applyBorder="1" applyAlignment="1" applyProtection="1">
      <alignment horizontal="center" vertical="center"/>
      <protection locked="0"/>
    </xf>
    <xf numFmtId="0" fontId="18" fillId="12" borderId="18" xfId="41" applyNumberFormat="1" applyFont="1" applyFill="1" applyBorder="1" applyAlignment="1" applyProtection="1">
      <alignment horizontal="center" vertical="center" wrapText="1"/>
      <protection locked="0"/>
    </xf>
    <xf numFmtId="0" fontId="1" fillId="12" borderId="18" xfId="41" applyNumberFormat="1" applyFont="1" applyFill="1" applyBorder="1" applyAlignment="1" applyProtection="1">
      <alignment horizontal="center" vertical="center" wrapText="1"/>
      <protection locked="0"/>
    </xf>
    <xf numFmtId="3" fontId="1" fillId="12" borderId="19" xfId="41" applyNumberFormat="1" applyFont="1" applyFill="1" applyBorder="1" applyAlignment="1" applyProtection="1">
      <alignment horizontal="center" vertical="center"/>
      <protection locked="0"/>
    </xf>
    <xf numFmtId="0" fontId="1" fillId="13" borderId="18" xfId="41" applyNumberFormat="1" applyFont="1" applyFill="1" applyBorder="1" applyAlignment="1" applyProtection="1">
      <alignment horizontal="left" vertical="center"/>
      <protection locked="0"/>
    </xf>
    <xf numFmtId="3" fontId="1" fillId="13" borderId="18" xfId="41" applyNumberFormat="1" applyFont="1" applyFill="1" applyBorder="1" applyAlignment="1" applyProtection="1">
      <alignment horizontal="center" vertical="center"/>
      <protection locked="0"/>
    </xf>
    <xf numFmtId="0" fontId="19" fillId="13" borderId="18" xfId="41" applyNumberFormat="1" applyFont="1" applyFill="1" applyBorder="1" applyAlignment="1" applyProtection="1">
      <alignment horizontal="center" vertical="center" wrapText="1"/>
      <protection locked="0"/>
    </xf>
    <xf numFmtId="0" fontId="1" fillId="13" borderId="18" xfId="41" applyNumberFormat="1" applyFont="1" applyFill="1" applyBorder="1" applyAlignment="1" applyProtection="1">
      <alignment horizontal="center" vertical="center"/>
      <protection locked="0"/>
    </xf>
    <xf numFmtId="0" fontId="18" fillId="13" borderId="18" xfId="41" applyNumberFormat="1" applyFont="1" applyFill="1" applyBorder="1" applyAlignment="1" applyProtection="1">
      <alignment horizontal="center" vertical="center" wrapText="1"/>
      <protection locked="0"/>
    </xf>
    <xf numFmtId="0" fontId="1" fillId="13" borderId="18" xfId="41" applyNumberFormat="1" applyFont="1" applyFill="1" applyBorder="1" applyAlignment="1" applyProtection="1">
      <alignment horizontal="center" vertical="center" wrapText="1"/>
      <protection locked="0"/>
    </xf>
    <xf numFmtId="3" fontId="1" fillId="13" borderId="19" xfId="41" applyNumberFormat="1" applyFont="1" applyFill="1" applyBorder="1" applyAlignment="1" applyProtection="1">
      <alignment horizontal="center" vertical="center"/>
      <protection locked="0"/>
    </xf>
    <xf numFmtId="3" fontId="19" fillId="13" borderId="18" xfId="41" applyNumberFormat="1" applyFont="1" applyFill="1" applyBorder="1" applyAlignment="1" applyProtection="1">
      <alignment horizontal="center" vertical="center" wrapText="1"/>
      <protection locked="0"/>
    </xf>
    <xf numFmtId="3" fontId="19" fillId="12" borderId="18" xfId="41" applyNumberFormat="1" applyFont="1" applyFill="1" applyBorder="1" applyAlignment="1" applyProtection="1">
      <alignment horizontal="center" vertical="center" wrapText="1"/>
      <protection locked="0"/>
    </xf>
    <xf numFmtId="0" fontId="1" fillId="13" borderId="20" xfId="41" applyNumberFormat="1" applyFont="1" applyFill="1" applyBorder="1" applyAlignment="1" applyProtection="1">
      <alignment horizontal="left" vertical="center"/>
      <protection locked="0"/>
    </xf>
    <xf numFmtId="3" fontId="1" fillId="13" borderId="20" xfId="41" applyNumberFormat="1" applyFont="1" applyFill="1" applyBorder="1" applyAlignment="1" applyProtection="1">
      <alignment horizontal="center" vertical="center"/>
      <protection locked="0"/>
    </xf>
    <xf numFmtId="3" fontId="19" fillId="13" borderId="20" xfId="41" applyNumberFormat="1" applyFont="1" applyFill="1" applyBorder="1" applyAlignment="1" applyProtection="1">
      <alignment horizontal="center" vertical="center" wrapText="1"/>
      <protection locked="0"/>
    </xf>
    <xf numFmtId="0" fontId="1" fillId="13" borderId="20" xfId="41" applyNumberFormat="1" applyFont="1" applyFill="1" applyBorder="1" applyAlignment="1" applyProtection="1">
      <alignment horizontal="center" vertical="center"/>
      <protection locked="0"/>
    </xf>
    <xf numFmtId="0" fontId="18" fillId="13" borderId="20" xfId="41" applyNumberFormat="1" applyFont="1" applyFill="1" applyBorder="1" applyAlignment="1" applyProtection="1">
      <alignment horizontal="center" vertical="center" wrapText="1"/>
      <protection locked="0"/>
    </xf>
    <xf numFmtId="0" fontId="1" fillId="13" borderId="20" xfId="41" applyNumberFormat="1" applyFont="1" applyFill="1" applyBorder="1" applyAlignment="1" applyProtection="1">
      <alignment horizontal="center" vertical="center" wrapText="1"/>
      <protection locked="0"/>
    </xf>
    <xf numFmtId="3" fontId="1" fillId="13" borderId="21" xfId="41" applyNumberFormat="1" applyFont="1" applyFill="1" applyBorder="1" applyAlignment="1" applyProtection="1">
      <alignment horizontal="center" vertical="center"/>
      <protection locked="0"/>
    </xf>
    <xf numFmtId="0" fontId="1" fillId="12" borderId="16" xfId="41" applyNumberFormat="1" applyFont="1" applyFill="1" applyBorder="1" applyAlignment="1" applyProtection="1">
      <alignment horizontal="left" vertical="center"/>
      <protection locked="0"/>
    </xf>
    <xf numFmtId="3" fontId="1" fillId="12" borderId="16" xfId="41" applyNumberFormat="1" applyFont="1" applyFill="1" applyBorder="1" applyAlignment="1" applyProtection="1">
      <alignment horizontal="center" vertical="center"/>
      <protection locked="0"/>
    </xf>
    <xf numFmtId="3" fontId="19" fillId="12" borderId="16" xfId="41" applyNumberFormat="1" applyFont="1" applyFill="1" applyBorder="1" applyAlignment="1" applyProtection="1">
      <alignment horizontal="center" vertical="center" wrapText="1"/>
      <protection locked="0"/>
    </xf>
    <xf numFmtId="0" fontId="1" fillId="12" borderId="16" xfId="41" applyNumberFormat="1" applyFont="1" applyFill="1" applyBorder="1" applyAlignment="1" applyProtection="1">
      <alignment horizontal="center" vertical="center"/>
      <protection locked="0"/>
    </xf>
    <xf numFmtId="0" fontId="18" fillId="12" borderId="16" xfId="41" applyNumberFormat="1" applyFont="1" applyFill="1" applyBorder="1" applyAlignment="1" applyProtection="1">
      <alignment horizontal="center" vertical="center" wrapText="1"/>
      <protection locked="0"/>
    </xf>
    <xf numFmtId="0" fontId="1" fillId="12" borderId="16" xfId="41" applyNumberFormat="1" applyFont="1" applyFill="1" applyBorder="1" applyAlignment="1" applyProtection="1">
      <alignment horizontal="center" vertical="center" wrapText="1"/>
      <protection locked="0"/>
    </xf>
    <xf numFmtId="3" fontId="1" fillId="12" borderId="17" xfId="41" applyNumberFormat="1" applyFont="1" applyFill="1" applyBorder="1" applyAlignment="1" applyProtection="1">
      <alignment horizontal="center" vertical="center"/>
      <protection locked="0"/>
    </xf>
    <xf numFmtId="0" fontId="49" fillId="12" borderId="18" xfId="41" applyNumberFormat="1" applyFont="1" applyFill="1" applyBorder="1" applyAlignment="1" applyProtection="1">
      <alignment horizontal="center" vertical="center"/>
      <protection locked="0"/>
    </xf>
    <xf numFmtId="3" fontId="49" fillId="12" borderId="18" xfId="41" applyNumberFormat="1" applyFont="1" applyFill="1" applyBorder="1" applyAlignment="1" applyProtection="1">
      <alignment horizontal="center" vertical="center"/>
      <protection locked="0"/>
    </xf>
    <xf numFmtId="3" fontId="49" fillId="12" borderId="18" xfId="41" applyNumberFormat="1" applyFont="1" applyFill="1" applyBorder="1" applyAlignment="1" applyProtection="1">
      <alignment horizontal="center" vertical="center" wrapText="1"/>
      <protection locked="0"/>
    </xf>
    <xf numFmtId="0" fontId="49" fillId="12" borderId="18" xfId="41" applyNumberFormat="1" applyFont="1" applyFill="1" applyBorder="1" applyAlignment="1" applyProtection="1">
      <alignment horizontal="center" vertical="center" wrapText="1"/>
      <protection locked="0"/>
    </xf>
    <xf numFmtId="3" fontId="49" fillId="12" borderId="19" xfId="41" applyNumberFormat="1" applyFont="1" applyFill="1" applyBorder="1" applyAlignment="1" applyProtection="1">
      <alignment horizontal="center" vertical="center"/>
      <protection locked="0"/>
    </xf>
    <xf numFmtId="0" fontId="1" fillId="6" borderId="0" xfId="0" applyFont="1" applyFill="1" applyProtection="1"/>
    <xf numFmtId="0" fontId="22" fillId="3" borderId="3" xfId="38" applyFont="1" applyFill="1" applyBorder="1" applyAlignment="1" applyProtection="1">
      <alignment vertical="center" wrapText="1"/>
      <protection locked="0"/>
    </xf>
    <xf numFmtId="0" fontId="57" fillId="2" borderId="6" xfId="47" applyNumberFormat="1" applyFont="1" applyFill="1" applyBorder="1" applyAlignment="1">
      <alignment horizontal="center" vertical="center" wrapText="1"/>
    </xf>
    <xf numFmtId="0" fontId="22" fillId="0" borderId="4" xfId="41" applyFont="1" applyFill="1" applyBorder="1" applyAlignment="1" applyProtection="1">
      <alignment horizontal="center" vertical="center"/>
      <protection locked="0"/>
    </xf>
    <xf numFmtId="0" fontId="22" fillId="0" borderId="14" xfId="41" applyFont="1" applyFill="1" applyBorder="1" applyAlignment="1" applyProtection="1">
      <alignment horizontal="center" vertical="center"/>
      <protection locked="0"/>
    </xf>
    <xf numFmtId="0" fontId="22" fillId="0" borderId="0" xfId="41" applyFont="1" applyFill="1" applyBorder="1" applyAlignment="1" applyProtection="1">
      <alignment horizontal="center" vertical="center"/>
      <protection locked="0"/>
    </xf>
    <xf numFmtId="0" fontId="22" fillId="0" borderId="22" xfId="41" applyFont="1" applyFill="1" applyBorder="1" applyAlignment="1" applyProtection="1">
      <alignment horizontal="center" vertical="center"/>
      <protection locked="0"/>
    </xf>
    <xf numFmtId="15" fontId="22" fillId="0" borderId="10" xfId="41" applyNumberFormat="1" applyFont="1" applyFill="1" applyBorder="1" applyAlignment="1" applyProtection="1">
      <alignment horizontal="center" vertical="center"/>
      <protection locked="0"/>
    </xf>
    <xf numFmtId="15" fontId="22" fillId="0" borderId="23" xfId="41" applyNumberFormat="1" applyFont="1" applyFill="1" applyBorder="1" applyAlignment="1" applyProtection="1">
      <alignment horizontal="center" vertical="center"/>
      <protection locked="0"/>
    </xf>
    <xf numFmtId="0" fontId="22" fillId="10" borderId="11" xfId="41" applyFont="1" applyFill="1" applyBorder="1" applyAlignment="1" applyProtection="1">
      <alignment horizontal="right" vertical="center"/>
    </xf>
    <xf numFmtId="0" fontId="22" fillId="10" borderId="4" xfId="41" applyFont="1" applyFill="1" applyBorder="1" applyAlignment="1" applyProtection="1">
      <alignment horizontal="right" vertical="center"/>
    </xf>
    <xf numFmtId="0" fontId="22" fillId="10" borderId="12" xfId="41" applyFont="1" applyFill="1" applyBorder="1" applyAlignment="1" applyProtection="1">
      <alignment horizontal="right" vertical="center"/>
    </xf>
    <xf numFmtId="0" fontId="22" fillId="10" borderId="0" xfId="41" applyFont="1" applyFill="1" applyBorder="1" applyAlignment="1" applyProtection="1">
      <alignment horizontal="right" vertical="center"/>
    </xf>
    <xf numFmtId="0" fontId="16" fillId="10" borderId="13" xfId="41" applyFont="1" applyFill="1" applyBorder="1" applyAlignment="1" applyProtection="1">
      <alignment horizontal="right" vertical="center"/>
    </xf>
    <xf numFmtId="0" fontId="16" fillId="10" borderId="10" xfId="41" applyFont="1" applyFill="1" applyBorder="1" applyAlignment="1" applyProtection="1">
      <alignment horizontal="right" vertical="center"/>
    </xf>
    <xf numFmtId="3" fontId="35" fillId="4" borderId="0" xfId="0" applyNumberFormat="1" applyFont="1" applyFill="1" applyAlignment="1">
      <alignment horizontal="left" wrapText="1"/>
    </xf>
    <xf numFmtId="3" fontId="1" fillId="12" borderId="1" xfId="38" applyNumberFormat="1" applyFont="1" applyFill="1" applyBorder="1" applyAlignment="1" applyProtection="1">
      <alignment horizontal="left" vertical="center"/>
      <protection locked="0"/>
    </xf>
    <xf numFmtId="3" fontId="1" fillId="12" borderId="3" xfId="38" applyNumberFormat="1" applyFont="1" applyFill="1" applyBorder="1" applyAlignment="1" applyProtection="1">
      <alignment horizontal="left" vertical="center"/>
      <protection locked="0"/>
    </xf>
    <xf numFmtId="3" fontId="1" fillId="0" borderId="2" xfId="38" applyNumberFormat="1" applyFont="1" applyFill="1" applyBorder="1" applyAlignment="1" applyProtection="1">
      <alignment horizontal="center" vertical="center"/>
      <protection locked="0"/>
    </xf>
    <xf numFmtId="3" fontId="5" fillId="0" borderId="3" xfId="38" applyNumberFormat="1" applyFont="1" applyFill="1" applyBorder="1" applyAlignment="1" applyProtection="1">
      <alignment horizontal="center" vertical="center"/>
      <protection locked="0"/>
    </xf>
    <xf numFmtId="3" fontId="1" fillId="12" borderId="1" xfId="38" applyNumberFormat="1" applyFont="1" applyFill="1" applyBorder="1" applyAlignment="1" applyProtection="1">
      <alignment horizontal="left" vertical="center" wrapText="1"/>
      <protection locked="0"/>
    </xf>
    <xf numFmtId="3" fontId="1" fillId="12" borderId="3" xfId="38" applyNumberFormat="1" applyFont="1" applyFill="1" applyBorder="1" applyAlignment="1" applyProtection="1">
      <alignment horizontal="left" vertical="center" wrapText="1"/>
      <protection locked="0"/>
    </xf>
  </cellXfs>
  <cellStyles count="49">
    <cellStyle name="Excel Built-in Normal" xfId="46"/>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47" builtinId="8"/>
    <cellStyle name="Normal" xfId="0" builtinId="0"/>
    <cellStyle name="Normal 2" xfId="38"/>
    <cellStyle name="Normal 2 3 2" xfId="39"/>
    <cellStyle name="Normal 2 3 2 2" xfId="43"/>
    <cellStyle name="Normal 3" xfId="41"/>
    <cellStyle name="Normal 3 2 2" xfId="42"/>
    <cellStyle name="Normal 4" xfId="48"/>
    <cellStyle name="Percent 2" xfId="40"/>
    <cellStyle name="Percent 2 2" xfId="44"/>
    <cellStyle name="Percent 2 3" xfId="45"/>
  </cellStyles>
  <dxfs count="26">
    <dxf>
      <font>
        <color theme="8" tint="0.79998168889431442"/>
      </font>
    </dxf>
    <dxf>
      <font>
        <color theme="8" tint="0.79998168889431442"/>
      </font>
    </dxf>
    <dxf>
      <font>
        <b val="0"/>
        <i val="0"/>
        <strike val="0"/>
        <condense val="0"/>
        <extend val="0"/>
        <outline val="0"/>
        <shadow val="0"/>
        <u val="none"/>
        <vertAlign val="baseline"/>
        <sz val="10"/>
        <color theme="1"/>
        <name val="Century Gothic"/>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outline="0">
        <left style="hair">
          <color theme="4"/>
        </left>
        <right/>
        <top style="thin">
          <color theme="8"/>
        </top>
        <bottom/>
      </border>
      <protection locked="0" hidden="0"/>
    </dxf>
    <dxf>
      <font>
        <b val="0"/>
        <i val="0"/>
        <strike val="0"/>
        <condense val="0"/>
        <extend val="0"/>
        <outline val="0"/>
        <shadow val="0"/>
        <u val="none"/>
        <vertAlign val="baseline"/>
        <sz val="10"/>
        <color theme="1"/>
        <name val="Century Gothic"/>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outline="0">
        <left style="hair">
          <color theme="4"/>
        </left>
        <right style="hair">
          <color theme="4"/>
        </right>
      </border>
      <protection locked="0" hidden="0"/>
    </dxf>
    <dxf>
      <font>
        <b val="0"/>
        <i val="0"/>
        <strike val="0"/>
        <condense val="0"/>
        <extend val="0"/>
        <outline val="0"/>
        <shadow val="0"/>
        <u val="none"/>
        <vertAlign val="baseline"/>
        <sz val="10"/>
        <color theme="1"/>
        <name val="Century Gothic"/>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hair">
          <color theme="4"/>
        </left>
        <right style="hair">
          <color theme="4"/>
        </right>
      </border>
      <protection locked="0" hidden="0"/>
    </dxf>
    <dxf>
      <font>
        <b val="0"/>
        <i val="0"/>
        <strike val="0"/>
        <condense val="0"/>
        <extend val="0"/>
        <outline val="0"/>
        <shadow val="0"/>
        <u val="none"/>
        <vertAlign val="baseline"/>
        <sz val="10"/>
        <color theme="1"/>
        <name val="Century Gothic"/>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outline="0">
        <left style="hair">
          <color theme="4"/>
        </left>
        <right style="hair">
          <color theme="4"/>
        </right>
        <top style="thin">
          <color theme="8"/>
        </top>
        <bottom/>
      </border>
      <protection locked="0" hidden="0"/>
    </dxf>
    <dxf>
      <font>
        <b val="0"/>
        <i val="0"/>
        <strike val="0"/>
        <condense val="0"/>
        <extend val="0"/>
        <outline val="0"/>
        <shadow val="0"/>
        <u val="none"/>
        <vertAlign val="baseline"/>
        <sz val="10"/>
        <color theme="1"/>
        <name val="Century Gothic"/>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outline="0">
        <left style="hair">
          <color theme="4"/>
        </left>
        <right style="hair">
          <color theme="4"/>
        </right>
        <top style="thin">
          <color theme="8"/>
        </top>
        <bottom/>
      </border>
      <protection locked="0" hidden="0"/>
    </dxf>
    <dxf>
      <font>
        <b val="0"/>
        <i val="0"/>
        <strike val="0"/>
        <condense val="0"/>
        <extend val="0"/>
        <outline val="0"/>
        <shadow val="0"/>
        <u val="none"/>
        <vertAlign val="baseline"/>
        <sz val="10"/>
        <color theme="1"/>
        <name val="Century Gothic"/>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outline="0">
        <left style="hair">
          <color theme="4"/>
        </left>
        <right style="hair">
          <color theme="4"/>
        </right>
        <top style="thin">
          <color theme="8"/>
        </top>
        <bottom/>
      </border>
      <protection locked="0" hidden="0"/>
    </dxf>
    <dxf>
      <font>
        <b val="0"/>
        <i val="0"/>
        <strike val="0"/>
        <condense val="0"/>
        <extend val="0"/>
        <outline val="0"/>
        <shadow val="0"/>
        <u val="none"/>
        <vertAlign val="baseline"/>
        <sz val="10"/>
        <color auto="1"/>
        <name val="Century Gothic"/>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hair">
          <color theme="4"/>
        </left>
        <right style="hair">
          <color theme="4"/>
        </right>
        <top style="thin">
          <color theme="8"/>
        </top>
        <bottom/>
      </border>
      <protection locked="0" hidden="0"/>
    </dxf>
    <dxf>
      <font>
        <b val="0"/>
        <i val="0"/>
        <strike val="0"/>
        <condense val="0"/>
        <extend val="0"/>
        <outline val="0"/>
        <shadow val="0"/>
        <u val="none"/>
        <vertAlign val="baseline"/>
        <sz val="10"/>
        <color theme="1"/>
        <name val="Century Gothic"/>
        <scheme val="none"/>
      </font>
      <numFmt numFmtId="0" formatCode="General"/>
      <fill>
        <patternFill patternType="solid">
          <fgColor indexed="64"/>
          <bgColor theme="0"/>
        </patternFill>
      </fill>
      <alignment horizontal="center" vertical="center" textRotation="0" wrapText="0" indent="0" justifyLastLine="0" shrinkToFit="0" readingOrder="0"/>
      <border diagonalUp="0" diagonalDown="0" outline="0">
        <left style="hair">
          <color theme="4"/>
        </left>
        <right style="hair">
          <color theme="4"/>
        </right>
        <top style="thin">
          <color theme="8"/>
        </top>
        <bottom/>
      </border>
      <protection locked="0" hidden="0"/>
    </dxf>
    <dxf>
      <font>
        <b val="0"/>
        <i val="0"/>
        <strike val="0"/>
        <condense val="0"/>
        <extend val="0"/>
        <outline val="0"/>
        <shadow val="0"/>
        <u val="none"/>
        <vertAlign val="baseline"/>
        <sz val="10"/>
        <color theme="1"/>
        <name val="Century Gothic"/>
        <scheme val="none"/>
      </font>
      <numFmt numFmtId="0" formatCode="General"/>
      <fill>
        <patternFill patternType="solid">
          <fgColor indexed="64"/>
          <bgColor theme="0"/>
        </patternFill>
      </fill>
      <alignment horizontal="center" vertical="center" textRotation="0" wrapText="0" indent="0" justifyLastLine="0" shrinkToFit="0" readingOrder="0"/>
      <border diagonalUp="0" diagonalDown="0" outline="0">
        <left style="hair">
          <color theme="4"/>
        </left>
        <right style="hair">
          <color theme="4"/>
        </right>
        <top style="thin">
          <color theme="8"/>
        </top>
        <bottom/>
      </border>
      <protection locked="0" hidden="0"/>
    </dxf>
    <dxf>
      <font>
        <b val="0"/>
        <i val="0"/>
        <strike val="0"/>
        <condense val="0"/>
        <extend val="0"/>
        <outline val="0"/>
        <shadow val="0"/>
        <u val="none"/>
        <vertAlign val="baseline"/>
        <sz val="10"/>
        <color theme="1"/>
        <name val="Century Gothic"/>
        <scheme val="none"/>
      </font>
      <numFmt numFmtId="0" formatCode="General"/>
      <fill>
        <patternFill patternType="solid">
          <fgColor indexed="64"/>
          <bgColor theme="0"/>
        </patternFill>
      </fill>
      <alignment horizontal="center" vertical="center" textRotation="0" wrapText="0" indent="0" justifyLastLine="0" shrinkToFit="0" readingOrder="0"/>
      <border diagonalUp="0" diagonalDown="0" outline="0">
        <left style="hair">
          <color theme="4"/>
        </left>
        <right style="hair">
          <color theme="4"/>
        </right>
        <top style="thin">
          <color theme="8"/>
        </top>
        <bottom/>
      </border>
      <protection locked="0" hidden="0"/>
    </dxf>
    <dxf>
      <font>
        <b val="0"/>
        <i val="0"/>
        <strike val="0"/>
        <condense val="0"/>
        <extend val="0"/>
        <outline val="0"/>
        <shadow val="0"/>
        <u val="none"/>
        <vertAlign val="baseline"/>
        <sz val="8"/>
        <color theme="1"/>
        <name val="Century Gothic"/>
        <scheme val="none"/>
      </font>
      <numFmt numFmtId="3" formatCode="#,##0"/>
      <fill>
        <patternFill patternType="solid">
          <fgColor indexed="64"/>
          <bgColor theme="0"/>
        </patternFill>
      </fill>
      <alignment horizontal="center" vertical="center" textRotation="0" wrapText="1" indent="0" justifyLastLine="0" shrinkToFit="0" readingOrder="0"/>
      <border diagonalUp="0" diagonalDown="0" outline="0">
        <left style="hair">
          <color theme="4"/>
        </left>
        <right style="hair">
          <color theme="4"/>
        </right>
        <top style="thin">
          <color theme="8"/>
        </top>
        <bottom/>
      </border>
      <protection locked="0" hidden="0"/>
    </dxf>
    <dxf>
      <font>
        <b val="0"/>
        <i val="0"/>
        <strike val="0"/>
        <condense val="0"/>
        <extend val="0"/>
        <outline val="0"/>
        <shadow val="0"/>
        <u val="none"/>
        <vertAlign val="baseline"/>
        <sz val="10"/>
        <color theme="1"/>
        <name val="Century Gothic"/>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outline="0">
        <left style="hair">
          <color theme="4"/>
        </left>
        <right style="hair">
          <color theme="4"/>
        </right>
        <top style="thin">
          <color theme="8"/>
        </top>
        <bottom/>
      </border>
      <protection locked="0" hidden="0"/>
    </dxf>
    <dxf>
      <font>
        <b val="0"/>
        <i val="0"/>
        <strike val="0"/>
        <condense val="0"/>
        <extend val="0"/>
        <outline val="0"/>
        <shadow val="0"/>
        <u val="none"/>
        <vertAlign val="baseline"/>
        <sz val="10"/>
        <color theme="1"/>
        <name val="Century Gothic"/>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outline="0">
        <left style="hair">
          <color theme="4"/>
        </left>
        <right style="hair">
          <color theme="4"/>
        </right>
        <top style="thin">
          <color theme="8"/>
        </top>
        <bottom/>
      </border>
      <protection locked="0" hidden="0"/>
    </dxf>
    <dxf>
      <font>
        <b val="0"/>
        <i val="0"/>
        <strike val="0"/>
        <condense val="0"/>
        <extend val="0"/>
        <outline val="0"/>
        <shadow val="0"/>
        <u val="none"/>
        <vertAlign val="baseline"/>
        <sz val="10"/>
        <color theme="1"/>
        <name val="Century Gothic"/>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outline="0">
        <left style="hair">
          <color theme="4"/>
        </left>
        <right style="hair">
          <color theme="4"/>
        </right>
        <top style="thin">
          <color theme="8"/>
        </top>
        <bottom/>
      </border>
      <protection locked="0" hidden="0"/>
    </dxf>
    <dxf>
      <font>
        <b val="0"/>
        <i val="0"/>
        <strike val="0"/>
        <condense val="0"/>
        <extend val="0"/>
        <outline val="0"/>
        <shadow val="0"/>
        <u val="none"/>
        <vertAlign val="baseline"/>
        <sz val="10"/>
        <color theme="1"/>
        <name val="Century Gothic"/>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outline="0">
        <left style="hair">
          <color theme="4"/>
        </left>
        <right style="hair">
          <color theme="4"/>
        </right>
        <top style="thin">
          <color theme="8"/>
        </top>
        <bottom/>
      </border>
      <protection locked="0" hidden="0"/>
    </dxf>
    <dxf>
      <font>
        <b val="0"/>
        <i val="0"/>
        <strike val="0"/>
        <condense val="0"/>
        <extend val="0"/>
        <outline val="0"/>
        <shadow val="0"/>
        <u val="none"/>
        <vertAlign val="baseline"/>
        <sz val="10"/>
        <color theme="1"/>
        <name val="Century Gothic"/>
        <scheme val="none"/>
      </font>
      <numFmt numFmtId="0" formatCode="General"/>
      <fill>
        <patternFill patternType="solid">
          <fgColor indexed="64"/>
          <bgColor theme="0"/>
        </patternFill>
      </fill>
      <alignment horizontal="left" vertical="center" textRotation="0" wrapText="0" indent="0" justifyLastLine="0" shrinkToFit="0" readingOrder="0"/>
      <border diagonalUp="0" diagonalDown="0" outline="0">
        <left style="hair">
          <color theme="4"/>
        </left>
        <right style="hair">
          <color theme="4"/>
        </right>
        <top style="thin">
          <color theme="8"/>
        </top>
        <bottom/>
      </border>
      <protection locked="0" hidden="0"/>
    </dxf>
    <dxf>
      <font>
        <b val="0"/>
        <i val="0"/>
        <strike val="0"/>
        <condense val="0"/>
        <extend val="0"/>
        <outline val="0"/>
        <shadow val="0"/>
        <u val="none"/>
        <vertAlign val="baseline"/>
        <sz val="10"/>
        <color theme="1"/>
        <name val="Century Gothic"/>
        <scheme val="none"/>
      </font>
      <numFmt numFmtId="0" formatCode="General"/>
      <fill>
        <patternFill patternType="solid">
          <fgColor indexed="64"/>
          <bgColor theme="0"/>
        </patternFill>
      </fill>
      <alignment horizontal="left" vertical="center" textRotation="0" wrapText="0" indent="0" justifyLastLine="0" shrinkToFit="0" readingOrder="0"/>
      <border diagonalUp="0" diagonalDown="0">
        <left style="hair">
          <color theme="4"/>
        </left>
        <right style="hair">
          <color theme="4"/>
        </right>
        <top style="thin">
          <color theme="8"/>
        </top>
        <bottom/>
        <vertical/>
        <horizontal/>
      </border>
      <protection locked="0" hidden="0"/>
    </dxf>
    <dxf>
      <font>
        <b val="0"/>
        <i val="0"/>
        <strike val="0"/>
        <condense val="0"/>
        <extend val="0"/>
        <outline val="0"/>
        <shadow val="0"/>
        <u val="none"/>
        <vertAlign val="baseline"/>
        <sz val="10"/>
        <color theme="1"/>
        <name val="Century Gothic"/>
        <scheme val="none"/>
      </font>
      <numFmt numFmtId="0" formatCode="General"/>
      <fill>
        <patternFill patternType="solid">
          <fgColor indexed="64"/>
          <bgColor theme="0"/>
        </patternFill>
      </fill>
      <alignment horizontal="left" vertical="center" textRotation="0" wrapText="0" indent="0" justifyLastLine="0" shrinkToFit="0" readingOrder="0"/>
      <border diagonalUp="0" diagonalDown="0" outline="0">
        <left style="hair">
          <color theme="4"/>
        </left>
        <right style="hair">
          <color theme="4"/>
        </right>
        <top style="thin">
          <color theme="8"/>
        </top>
        <bottom/>
      </border>
      <protection locked="0" hidden="0"/>
    </dxf>
    <dxf>
      <font>
        <b val="0"/>
        <i val="0"/>
        <strike val="0"/>
        <condense val="0"/>
        <extend val="0"/>
        <outline val="0"/>
        <shadow val="0"/>
        <u val="none"/>
        <vertAlign val="baseline"/>
        <sz val="10"/>
        <color theme="1"/>
        <name val="Century Gothic"/>
        <scheme val="none"/>
      </font>
      <numFmt numFmtId="0" formatCode="General"/>
      <fill>
        <patternFill patternType="solid">
          <fgColor indexed="64"/>
          <bgColor theme="0"/>
        </patternFill>
      </fill>
      <alignment horizontal="left" vertical="center" textRotation="0" wrapText="0" indent="0" justifyLastLine="0" shrinkToFit="0" readingOrder="0"/>
      <border diagonalUp="0" diagonalDown="0" outline="0">
        <left style="hair">
          <color theme="4"/>
        </left>
        <right style="hair">
          <color theme="4"/>
        </right>
        <top style="thin">
          <color theme="8"/>
        </top>
        <bottom/>
      </border>
      <protection locked="0" hidden="0"/>
    </dxf>
    <dxf>
      <font>
        <b val="0"/>
        <i val="0"/>
        <strike val="0"/>
        <condense val="0"/>
        <extend val="0"/>
        <outline val="0"/>
        <shadow val="0"/>
        <u val="none"/>
        <vertAlign val="baseline"/>
        <sz val="8"/>
        <color theme="1"/>
        <name val="Century Gothic"/>
        <scheme val="none"/>
      </font>
      <numFmt numFmtId="0" formatCode="General"/>
      <fill>
        <patternFill patternType="solid">
          <fgColor indexed="64"/>
          <bgColor theme="0"/>
        </patternFill>
      </fill>
      <alignment horizontal="left" vertical="center" textRotation="0" wrapText="0" indent="0" justifyLastLine="0" shrinkToFit="0" readingOrder="0"/>
      <border diagonalUp="0" diagonalDown="0" outline="0">
        <left style="hair">
          <color theme="4"/>
        </left>
        <right style="hair">
          <color theme="4"/>
        </right>
        <top style="thin">
          <color theme="8"/>
        </top>
        <bottom/>
      </border>
    </dxf>
    <dxf>
      <font>
        <b val="0"/>
        <i val="0"/>
        <strike val="0"/>
        <condense val="0"/>
        <extend val="0"/>
        <outline val="0"/>
        <shadow val="0"/>
        <u val="none"/>
        <vertAlign val="baseline"/>
        <sz val="8"/>
        <color theme="1"/>
        <name val="Century Gothic"/>
        <scheme val="none"/>
      </font>
      <numFmt numFmtId="0" formatCode="General"/>
      <fill>
        <patternFill patternType="solid">
          <fgColor indexed="64"/>
          <bgColor theme="0"/>
        </patternFill>
      </fill>
      <alignment horizontal="left" vertical="center" textRotation="0" wrapText="0" indent="0" justifyLastLine="0" shrinkToFit="0" readingOrder="0"/>
      <border diagonalUp="0" diagonalDown="0">
        <left style="hair">
          <color theme="4"/>
        </left>
        <right style="hair">
          <color theme="4"/>
        </right>
        <top style="thin">
          <color theme="8"/>
        </top>
        <bottom/>
      </border>
    </dxf>
    <dxf>
      <border diagonalUp="0" diagonalDown="0">
        <left style="hair">
          <color theme="4"/>
        </left>
        <right style="hair">
          <color theme="4"/>
        </right>
        <top style="hair">
          <color auto="1"/>
        </top>
        <bottom style="thin">
          <color theme="8"/>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center" vertical="center" textRotation="0" wrapText="0" indent="0" justifyLastLine="0" shrinkToFit="0" readingOrder="0"/>
    </dxf>
    <dxf>
      <border diagonalUp="0" diagonalDown="0">
        <left style="hair">
          <color theme="4"/>
        </left>
        <right style="hair">
          <color theme="4"/>
        </right>
        <vertical style="hair">
          <color theme="4"/>
        </vertical>
      </border>
    </dxf>
  </dxfs>
  <tableStyles count="0" defaultTableStyle="TableStyleMedium2" defaultPivotStyle="PivotStyleLight16"/>
  <colors>
    <mruColors>
      <color rgb="FF9999FF"/>
      <color rgb="FFFFFFCC"/>
      <color rgb="FFFFFF99"/>
      <color rgb="FFFFCCFF"/>
      <color rgb="FFFFFFE1"/>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Ex1.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Admissions Breakdown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workings!$B$6:$B$12</c:f>
              <c:strCache>
                <c:ptCount val="7"/>
                <c:pt idx="0">
                  <c:v>PHYSICAL ADMISSIONS</c:v>
                </c:pt>
                <c:pt idx="1">
                  <c:v>LIVE ONLINE ADMISSIONS</c:v>
                </c:pt>
                <c:pt idx="2">
                  <c:v>SOFT ADMISSIONS</c:v>
                </c:pt>
                <c:pt idx="3">
                  <c:v>WATCHED LATER ADMISSIONS</c:v>
                </c:pt>
                <c:pt idx="4">
                  <c:v>ENHANCED ADMISSIONS</c:v>
                </c:pt>
                <c:pt idx="5">
                  <c:v>INTO FILM ADMISSIONS</c:v>
                </c:pt>
                <c:pt idx="6">
                  <c:v>ARCHIVE ADMISSIONS</c:v>
                </c:pt>
              </c:strCache>
            </c:strRef>
          </c:cat>
          <c:val>
            <c:numRef>
              <c:f>workings!$C$6:$C$12</c:f>
              <c:numCache>
                <c:formatCode>General</c:formatCode>
                <c:ptCount val="7"/>
                <c:pt idx="0">
                  <c:v>0</c:v>
                </c:pt>
                <c:pt idx="1">
                  <c:v>0</c:v>
                </c:pt>
                <c:pt idx="2" formatCode="#,##0">
                  <c:v>0</c:v>
                </c:pt>
                <c:pt idx="3" formatCode="#,##0">
                  <c:v>0</c:v>
                </c:pt>
                <c:pt idx="4" formatCode="#,##0">
                  <c:v>0</c:v>
                </c:pt>
                <c:pt idx="5" formatCode="#,##0">
                  <c:v>0</c:v>
                </c:pt>
                <c:pt idx="6" formatCode="#,##0">
                  <c:v>0</c:v>
                </c:pt>
              </c:numCache>
            </c:numRef>
          </c:val>
          <c:extLst>
            <c:ext xmlns:c16="http://schemas.microsoft.com/office/drawing/2014/chart" uri="{C3380CC4-5D6E-409C-BE32-E72D297353CC}">
              <c16:uniqueId val="{00000000-651C-4DB6-9B3B-56C3F58D4F41}"/>
            </c:ext>
          </c:extLst>
        </c:ser>
        <c:dLbls>
          <c:showLegendKey val="0"/>
          <c:showVal val="0"/>
          <c:showCatName val="0"/>
          <c:showSerName val="0"/>
          <c:showPercent val="0"/>
          <c:showBubbleSize val="0"/>
        </c:dLbls>
        <c:gapWidth val="30"/>
        <c:axId val="768835247"/>
        <c:axId val="768833167"/>
      </c:barChart>
      <c:catAx>
        <c:axId val="768835247"/>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8833167"/>
        <c:crosses val="autoZero"/>
        <c:auto val="1"/>
        <c:lblAlgn val="ctr"/>
        <c:lblOffset val="100"/>
        <c:noMultiLvlLbl val="0"/>
      </c:catAx>
      <c:valAx>
        <c:axId val="768833167"/>
        <c:scaling>
          <c:orientation val="minMax"/>
        </c:scaling>
        <c:delete val="1"/>
        <c:axPos val="t"/>
        <c:numFmt formatCode="General" sourceLinked="1"/>
        <c:majorTickMark val="none"/>
        <c:minorTickMark val="none"/>
        <c:tickLblPos val="nextTo"/>
        <c:crossAx val="76883524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Screening Type</a:t>
            </a:r>
            <a:r>
              <a:rPr lang="en-US" baseline="0"/>
              <a:t> &amp; Information</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9712160520532098E-2"/>
          <c:y val="0.13661859194867726"/>
          <c:w val="0.94552770571235778"/>
          <c:h val="0.71250909519212458"/>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workings!$B$14:$B$20</c:f>
              <c:strCache>
                <c:ptCount val="7"/>
                <c:pt idx="0">
                  <c:v>no. SCREENINGS</c:v>
                </c:pt>
                <c:pt idx="1">
                  <c:v>no. ACCESSIBLE screenings</c:v>
                </c:pt>
                <c:pt idx="2">
                  <c:v>no. ENHANCED screenings</c:v>
                </c:pt>
                <c:pt idx="3">
                  <c:v>no. LOCATIONS</c:v>
                </c:pt>
                <c:pt idx="4">
                  <c:v>no. FILMS</c:v>
                </c:pt>
                <c:pt idx="5">
                  <c:v>no. SPECIALISED films</c:v>
                </c:pt>
                <c:pt idx="6">
                  <c:v>INTO-FILM partnered project</c:v>
                </c:pt>
              </c:strCache>
            </c:strRef>
          </c:cat>
          <c:val>
            <c:numRef>
              <c:f>workings!$C$14:$C$20</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3A11-472E-948E-86BD4F7B0373}"/>
            </c:ext>
          </c:extLst>
        </c:ser>
        <c:dLbls>
          <c:showLegendKey val="0"/>
          <c:showVal val="0"/>
          <c:showCatName val="0"/>
          <c:showSerName val="0"/>
          <c:showPercent val="0"/>
          <c:showBubbleSize val="0"/>
        </c:dLbls>
        <c:gapWidth val="30"/>
        <c:axId val="768835247"/>
        <c:axId val="768828591"/>
      </c:barChart>
      <c:catAx>
        <c:axId val="7688352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8828591"/>
        <c:crosses val="autoZero"/>
        <c:auto val="1"/>
        <c:lblAlgn val="ctr"/>
        <c:lblOffset val="100"/>
        <c:noMultiLvlLbl val="0"/>
      </c:catAx>
      <c:valAx>
        <c:axId val="768828591"/>
        <c:scaling>
          <c:orientation val="minMax"/>
        </c:scaling>
        <c:delete val="1"/>
        <c:axPos val="l"/>
        <c:numFmt formatCode="#,##0" sourceLinked="1"/>
        <c:majorTickMark val="none"/>
        <c:minorTickMark val="none"/>
        <c:tickLblPos val="nextTo"/>
        <c:crossAx val="76883524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Industry engagement</a:t>
            </a:r>
          </a:p>
        </c:rich>
      </c:tx>
      <c:layout>
        <c:manualLayout>
          <c:xMode val="edge"/>
          <c:yMode val="edge"/>
          <c:x val="0.12373600174978128"/>
          <c:y val="4.629629629629629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workings!$B$22:$B$23</c:f>
              <c:strCache>
                <c:ptCount val="2"/>
                <c:pt idx="0">
                  <c:v>CPD beneficiaries</c:v>
                </c:pt>
                <c:pt idx="1">
                  <c:v>Industry event Attendees</c:v>
                </c:pt>
              </c:strCache>
            </c:strRef>
          </c:cat>
          <c:val>
            <c:numRef>
              <c:f>workings!$C$22:$C$23</c:f>
              <c:numCache>
                <c:formatCode>#,##0</c:formatCode>
                <c:ptCount val="2"/>
                <c:pt idx="0">
                  <c:v>0</c:v>
                </c:pt>
                <c:pt idx="1">
                  <c:v>0</c:v>
                </c:pt>
              </c:numCache>
            </c:numRef>
          </c:val>
          <c:extLst>
            <c:ext xmlns:c16="http://schemas.microsoft.com/office/drawing/2014/chart" uri="{C3380CC4-5D6E-409C-BE32-E72D297353CC}">
              <c16:uniqueId val="{00000000-38E7-448E-822C-57D16DB30DC6}"/>
            </c:ext>
          </c:extLst>
        </c:ser>
        <c:dLbls>
          <c:showLegendKey val="0"/>
          <c:showVal val="0"/>
          <c:showCatName val="0"/>
          <c:showSerName val="0"/>
          <c:showPercent val="0"/>
          <c:showBubbleSize val="0"/>
        </c:dLbls>
        <c:gapWidth val="219"/>
        <c:overlap val="-27"/>
        <c:axId val="1025905647"/>
        <c:axId val="1025910639"/>
      </c:barChart>
      <c:catAx>
        <c:axId val="102590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25910639"/>
        <c:crosses val="autoZero"/>
        <c:auto val="1"/>
        <c:lblAlgn val="ctr"/>
        <c:lblOffset val="100"/>
        <c:noMultiLvlLbl val="0"/>
      </c:catAx>
      <c:valAx>
        <c:axId val="1025910639"/>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2590564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_xlchart.v1.0</cx:f>
      </cx:strDim>
      <cx:numDim type="size">
        <cx:f>_xlchart.v1.1</cx:f>
      </cx:numDim>
    </cx:data>
  </cx:chartData>
  <cx:chart>
    <cx:title pos="t" align="ctr" overlay="0">
      <cx:tx>
        <cx:txData>
          <cx:v>Types of Accessible Screenings that took place</cx:v>
        </cx:txData>
      </cx:tx>
      <cx:txPr>
        <a:bodyPr spcFirstLastPara="1" vertOverflow="ellipsis" wrap="square" lIns="0" tIns="0" rIns="0" bIns="0" anchor="ctr" anchorCtr="1"/>
        <a:lstStyle/>
        <a:p>
          <a:pPr algn="ctr">
            <a:defRPr/>
          </a:pPr>
          <a:r>
            <a:rPr lang="en-US"/>
            <a:t>Types of Accessible Screenings that took place</a:t>
          </a:r>
        </a:p>
      </cx:txPr>
    </cx:title>
    <cx:plotArea>
      <cx:plotAreaRegion>
        <cx:series layoutId="sunburst" uniqueId="{118994D9-0D5F-4C58-AC86-58510B3C1E53}">
          <cx:tx>
            <cx:txData>
              <cx:f>_xlchart.v1.2</cx:f>
              <cx:v/>
            </cx:txData>
          </cx:tx>
          <cx:dataLabels pos="ctr">
            <cx:txPr>
              <a:bodyPr spcFirstLastPara="1" vertOverflow="ellipsis" wrap="square" lIns="0" tIns="0" rIns="0" bIns="0" anchor="ctr" anchorCtr="1">
                <a:spAutoFit/>
              </a:bodyPr>
              <a:lstStyle/>
              <a:p>
                <a:pPr>
                  <a:defRPr sz="1050" b="1"/>
                </a:pPr>
                <a:endParaRPr lang="en-US" sz="1050" b="1"/>
              </a:p>
            </cx:txPr>
            <cx:visibility seriesName="0" categoryName="1" value="0"/>
          </cx:dataLabels>
          <cx:dataId val="0"/>
        </cx:series>
      </cx:plotAreaRegion>
    </cx:plotArea>
  </cx:chart>
  <cx:clrMapOvr bg1="lt1" tx1="dk1" bg2="lt2" tx2="dk2" accent1="accent1" accent2="accent2" accent3="accent3" accent4="accent4" accent5="accent5" accent6="accent6" hlink="hlink" folHlink="folHlink"/>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 id="16">
  <a:schemeClr val="accent3"/>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50" kern="1200"/>
    <cs:bodyPr wrap="square" lIns="38100" tIns="19050" rIns="38100" bIns="19050" anchor="ctr">
      <a:spAutoFit/>
    </cs:bodyPr>
  </cs:dataLabel>
  <cs:dataLabelCallout>
    <cs:lnRef idx="0"/>
    <cs:fillRef idx="0"/>
    <cs:effectRef idx="0"/>
    <cs:fontRef idx="minor">
      <a:schemeClr val="tx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9525">
        <a:solidFill>
          <a:schemeClr val="lt1"/>
        </a:solidFill>
      </a:ln>
    </cs:spPr>
  </cs:dataPoint>
  <cs:dataPoint3D>
    <cs:lnRef idx="0"/>
    <cs:fillRef idx="0">
      <cs:styleClr val="auto"/>
    </cs:fillRef>
    <cs:effectRef idx="0"/>
    <cs:fontRef idx="minor">
      <a:schemeClr val="tx1"/>
    </cs:fontRef>
    <cs:spPr>
      <a:solidFill>
        <a:schemeClr val="phClr"/>
      </a:solidFill>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defRPr sz="900"/>
  </cs:dataTable>
  <cs:downBar>
    <cs:lnRef idx="0"/>
    <cs:fillRef idx="0"/>
    <cs:effectRef idx="0"/>
    <cs:fontRef idx="minor">
      <a:schemeClr val="tx1"/>
    </cs:fontRef>
    <cs:spPr>
      <a:solidFill>
        <a:schemeClr val="dk1"/>
      </a:solidFill>
    </cs:spPr>
  </cs:downBar>
  <cs:dropLine>
    <cs:lnRef idx="0"/>
    <cs:fillRef idx="0"/>
    <cs:effectRef idx="0"/>
    <cs:fontRef idx="minor">
      <a:schemeClr val="tx1"/>
    </cs:fontRef>
  </cs:dropLine>
  <cs:errorBar>
    <cs:lnRef idx="0"/>
    <cs:fillRef idx="0"/>
    <cs:effectRef idx="0"/>
    <cs:fontRef idx="minor">
      <a:schemeClr val="tx1"/>
    </cs:fontRef>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lumOff val="10000"/>
          </a:schemeClr>
        </a:solidFill>
        <a:round/>
      </a:ln>
    </cs:spPr>
  </cs:gridlineMinor>
  <cs:hiLoLine>
    <cs:lnRef idx="0"/>
    <cs:fillRef idx="0"/>
    <cs:effectRef idx="0"/>
    <cs:fontRef idx="minor">
      <a:schemeClr val="tx1"/>
    </cs:fontRef>
  </cs:hiLoLine>
  <cs:leaderLine>
    <cs:lnRef idx="0"/>
    <cs:fillRef idx="0"/>
    <cs:effectRef idx="0"/>
    <cs:fontRef idx="minor">
      <a:schemeClr val="tx1"/>
    </cs:fontRef>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b="0" kern="1200" spc="0" baseline="0"/>
    <cs:body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tx1"/>
    </cs:fontRef>
    <cs:spPr>
      <a:solidFill>
        <a:schemeClr val="lt1"/>
      </a:solidFill>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hyperlink" Target="http://www.bfi.org.uk/britain-on-film/regional-national-archives" TargetMode="External"/></Relationships>
</file>

<file path=xl/drawings/_rels/drawing2.xml.rels><?xml version="1.0" encoding="UTF-8" standalone="yes"?>
<Relationships xmlns="http://schemas.openxmlformats.org/package/2006/relationships"><Relationship Id="rId3" Type="http://schemas.microsoft.com/office/2014/relationships/chartEx" Target="../charts/chartEx1.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xdr:col>
      <xdr:colOff>209549</xdr:colOff>
      <xdr:row>4</xdr:row>
      <xdr:rowOff>95250</xdr:rowOff>
    </xdr:from>
    <xdr:to>
      <xdr:col>4</xdr:col>
      <xdr:colOff>3152774</xdr:colOff>
      <xdr:row>4</xdr:row>
      <xdr:rowOff>561975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6515099" y="2381250"/>
          <a:ext cx="2943225" cy="466725"/>
        </a:xfrm>
        <a:prstGeom prst="rect">
          <a:avLst/>
        </a:prstGeom>
        <a:solidFill>
          <a:schemeClr val="accent5">
            <a:lumMod val="20000"/>
            <a:lumOff val="8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ctr"/>
          <a:r>
            <a:rPr lang="en-GB" sz="1100" b="1">
              <a:solidFill>
                <a:sysClr val="windowText" lastClr="000000"/>
              </a:solidFill>
              <a:latin typeface="Century Gothic" panose="020B0502020202020204" pitchFamily="34" charset="0"/>
            </a:rPr>
            <a:t>CLICK</a:t>
          </a:r>
          <a:r>
            <a:rPr lang="en-GB" sz="1100" b="1" baseline="0">
              <a:solidFill>
                <a:sysClr val="windowText" lastClr="000000"/>
              </a:solidFill>
              <a:latin typeface="Century Gothic" panose="020B0502020202020204" pitchFamily="34" charset="0"/>
            </a:rPr>
            <a:t> HERE </a:t>
          </a:r>
          <a:r>
            <a:rPr lang="en-GB" sz="1100" baseline="0">
              <a:solidFill>
                <a:sysClr val="windowText" lastClr="000000"/>
              </a:solidFill>
              <a:latin typeface="Century Gothic" panose="020B0502020202020204" pitchFamily="34" charset="0"/>
            </a:rPr>
            <a:t>to go to a list of Major Film Archives from across the UK </a:t>
          </a:r>
          <a:endParaRPr lang="en-GB" sz="1100">
            <a:solidFill>
              <a:sysClr val="windowText" lastClr="000000"/>
            </a:solidFill>
            <a:latin typeface="Century Gothic" panose="020B0502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61911</xdr:colOff>
      <xdr:row>3</xdr:row>
      <xdr:rowOff>176211</xdr:rowOff>
    </xdr:from>
    <xdr:to>
      <xdr:col>9</xdr:col>
      <xdr:colOff>561974</xdr:colOff>
      <xdr:row>23</xdr:row>
      <xdr:rowOff>38100</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271461</xdr:colOff>
      <xdr:row>4</xdr:row>
      <xdr:rowOff>4761</xdr:rowOff>
    </xdr:from>
    <xdr:to>
      <xdr:col>18</xdr:col>
      <xdr:colOff>523874</xdr:colOff>
      <xdr:row>23</xdr:row>
      <xdr:rowOff>104774</xdr:rowOff>
    </xdr:to>
    <xdr:graphicFrame macro="">
      <xdr:nvGraphicFramePr>
        <xdr:cNvPr id="3" name="Chart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14287</xdr:colOff>
      <xdr:row>24</xdr:row>
      <xdr:rowOff>166686</xdr:rowOff>
    </xdr:from>
    <xdr:to>
      <xdr:col>10</xdr:col>
      <xdr:colOff>66675</xdr:colOff>
      <xdr:row>42</xdr:row>
      <xdr:rowOff>38099</xdr:rowOff>
    </xdr:to>
    <mc:AlternateContent xmlns:mc="http://schemas.openxmlformats.org/markup-compatibility/2006">
      <mc:Choice xmlns:cx1="http://schemas.microsoft.com/office/drawing/2015/9/8/chartex" Requires="cx1">
        <xdr:graphicFrame macro="">
          <xdr:nvGraphicFramePr>
            <xdr:cNvPr id="4" name="Chart 5">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3"/>
            </a:graphicData>
          </a:graphic>
        </xdr:graphicFrame>
      </mc:Choice>
      <mc:Fallback>
        <xdr:sp macro="" textlink="">
          <xdr:nvSpPr>
            <xdr:cNvPr id="0" name=""/>
            <xdr:cNvSpPr>
              <a:spLocks noTextEdit="1"/>
            </xdr:cNvSpPr>
          </xdr:nvSpPr>
          <xdr:spPr>
            <a:prstGeom prst="rect">
              <a:avLst/>
            </a:prstGeom>
            <a:solidFill>
              <a:prstClr val="white"/>
            </a:solidFill>
            <a:ln w="1">
              <a:solidFill>
                <a:prstClr val="green"/>
              </a:solidFill>
            </a:ln>
          </xdr:spPr>
          <xdr:txBody>
            <a:bodyPr vertOverflow="clip" horzOverflow="clip"/>
            <a:lstStyle/>
            <a:p>
              <a:r>
                <a:rPr lang="en-GB"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10</xdr:col>
      <xdr:colOff>414337</xdr:colOff>
      <xdr:row>25</xdr:row>
      <xdr:rowOff>100012</xdr:rowOff>
    </xdr:from>
    <xdr:to>
      <xdr:col>17</xdr:col>
      <xdr:colOff>228600</xdr:colOff>
      <xdr:row>37</xdr:row>
      <xdr:rowOff>76200</xdr:rowOff>
    </xdr:to>
    <xdr:graphicFrame macro="">
      <xdr:nvGraphicFramePr>
        <xdr:cNvPr id="5" name="Chart 6">
          <a:extLst>
            <a:ext uri="{FF2B5EF4-FFF2-40B4-BE49-F238E27FC236}">
              <a16:creationId xmlns:a16="http://schemas.microsoft.com/office/drawing/2014/main" id="{00000000-0008-0000-04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ables/table1.xml><?xml version="1.0" encoding="utf-8"?>
<table xmlns="http://schemas.openxmlformats.org/spreadsheetml/2006/main" id="5" name="TAB_FILMS" displayName="TAB_FILMS" ref="B7:V130" totalsRowShown="0" headerRowDxfId="25" dataDxfId="24" tableBorderDxfId="23" dataCellStyle="Normal 3">
  <tableColumns count="21">
    <tableColumn id="4" name="project id" dataDxfId="22" dataCellStyle="Normal 3">
      <calculatedColumnFormula>Project_ID</calculatedColumnFormula>
    </tableColumn>
    <tableColumn id="20" name="pc row" dataDxfId="21" dataCellStyle="Normal 3"/>
    <tableColumn id="2" name="TITLE" dataDxfId="20" dataCellStyle="Normal 3"/>
    <tableColumn id="19" name="HUB SPECIFIC" dataDxfId="19" dataCellStyle="Normal 3"/>
    <tableColumn id="21" name="Language" dataDxfId="18" dataCellStyle="Normal 3"/>
    <tableColumn id="3" name="EVENT TYPE" dataDxfId="17" dataCellStyle="Normal 3"/>
    <tableColumn id="5" name="POSTCODE" dataDxfId="16" dataCellStyle="Normal 3"/>
    <tableColumn id="6" name="PHYSICAL ADMISSIONS" dataDxfId="15" dataCellStyle="Normal 3"/>
    <tableColumn id="1" name="LIVE ONLINE Admissions" dataDxfId="14" dataCellStyle="Normal 3"/>
    <tableColumn id="7" name="no. SCREENINGS" dataDxfId="13" dataCellStyle="Normal 3"/>
    <tableColumn id="8" name="no. ACCESSIBLE screenings" dataDxfId="12" dataCellStyle="Normal 3"/>
    <tableColumn id="9" name="Type of ACCESSIBILITY" dataDxfId="11" dataCellStyle="Normal 3"/>
    <tableColumn id="10" name="ARCHIVE?" dataDxfId="10" dataCellStyle="Normal 3"/>
    <tableColumn id="11" name="SPECIALISED?" dataDxfId="9" dataCellStyle="Normal 3"/>
    <tableColumn id="12" name="Enhanced?" dataDxfId="8" dataCellStyle="Normal 3"/>
    <tableColumn id="13" name="INTO-FILM?" dataDxfId="7" dataCellStyle="Normal 3"/>
    <tableColumn id="14" name="no. PARTICIPANTS" dataDxfId="6" dataCellStyle="Normal 3"/>
    <tableColumn id="15" name="no. ATTENDEES" dataDxfId="5" dataCellStyle="Normal 3"/>
    <tableColumn id="16" name="SOFT ADMISSIONS" dataDxfId="4" dataCellStyle="Normal 3"/>
    <tableColumn id="17" name="WATCHED LATER ADMISSIONS" dataDxfId="3" dataCellStyle="Normal 3"/>
    <tableColumn id="18" name="Notes - if required" dataDxfId="2" dataCellStyle="Normal 3"/>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CH DASHBOARD">
      <a:dk1>
        <a:sysClr val="windowText" lastClr="000000"/>
      </a:dk1>
      <a:lt1>
        <a:sysClr val="window" lastClr="FFFFFF"/>
      </a:lt1>
      <a:dk2>
        <a:srgbClr val="1F497D"/>
      </a:dk2>
      <a:lt2>
        <a:srgbClr val="EEECE1"/>
      </a:lt2>
      <a:accent1>
        <a:srgbClr val="92CDDC"/>
      </a:accent1>
      <a:accent2>
        <a:srgbClr val="9BBB59"/>
      </a:accent2>
      <a:accent3>
        <a:srgbClr val="9999FF"/>
      </a:accent3>
      <a:accent4>
        <a:srgbClr val="DDD9C3"/>
      </a:accent4>
      <a:accent5>
        <a:srgbClr val="4BACC6"/>
      </a:accent5>
      <a:accent6>
        <a:srgbClr val="F79646"/>
      </a:accent6>
      <a:hlink>
        <a:srgbClr val="CC99FF"/>
      </a:hlink>
      <a:folHlink>
        <a:srgbClr val="FFFFCC"/>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2.bfi.org.uk/sites/bfi.org.uk/files/downloads/bfi-specialised-films-2016-06-30.pdf" TargetMode="External"/><Relationship Id="rId1" Type="http://schemas.openxmlformats.org/officeDocument/2006/relationships/hyperlink" Target="http://www.bfi.org.uk/sites/bfi.org.uk/files/downloads/bfi-definition-of-specialised-film-bfi-neighbourhood-cinema.pdf"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pageSetUpPr fitToPage="1"/>
  </sheetPr>
  <dimension ref="A1:V693"/>
  <sheetViews>
    <sheetView zoomScale="90" zoomScaleNormal="90" workbookViewId="0">
      <pane ySplit="7" topLeftCell="A8" activePane="bottomLeft" state="frozen"/>
      <selection pane="bottomLeft" activeCell="H15" sqref="H15"/>
    </sheetView>
  </sheetViews>
  <sheetFormatPr defaultColWidth="27.7109375" defaultRowHeight="17.100000000000001" customHeight="1" x14ac:dyDescent="0.25"/>
  <cols>
    <col min="1" max="1" width="3.7109375" style="202" customWidth="1"/>
    <col min="2" max="3" width="9.42578125" style="200" hidden="1" customWidth="1"/>
    <col min="4" max="4" width="27.7109375" style="15"/>
    <col min="5" max="5" width="17.28515625" style="15" hidden="1" customWidth="1"/>
    <col min="6" max="6" width="17.28515625" style="15" customWidth="1"/>
    <col min="7" max="7" width="16.42578125" style="15" customWidth="1"/>
    <col min="8" max="8" width="14.42578125" style="15" customWidth="1"/>
    <col min="9" max="9" width="16.7109375" style="15" customWidth="1"/>
    <col min="10" max="10" width="18.85546875" style="15" customWidth="1"/>
    <col min="11" max="11" width="14.5703125" style="12" customWidth="1"/>
    <col min="12" max="12" width="20.5703125" style="14" customWidth="1"/>
    <col min="13" max="13" width="24.42578125" style="14" customWidth="1"/>
    <col min="14" max="14" width="15.5703125" style="11" customWidth="1"/>
    <col min="15" max="17" width="15.5703125" style="12" customWidth="1"/>
    <col min="18" max="18" width="16.42578125" style="12" customWidth="1"/>
    <col min="19" max="19" width="20.7109375" style="14" customWidth="1"/>
    <col min="20" max="20" width="23" style="14" customWidth="1"/>
    <col min="21" max="21" width="21.85546875" style="14" customWidth="1"/>
    <col min="22" max="22" width="56" style="14" customWidth="1"/>
    <col min="23" max="16384" width="27.7109375" style="12"/>
  </cols>
  <sheetData>
    <row r="1" spans="1:22" ht="31.5" customHeight="1" x14ac:dyDescent="0.25">
      <c r="B1" s="194"/>
      <c r="C1" s="194"/>
      <c r="D1" s="127"/>
      <c r="E1" s="77"/>
      <c r="F1" s="77"/>
      <c r="G1" s="169"/>
      <c r="H1" s="170"/>
      <c r="I1" s="171" t="s">
        <v>77</v>
      </c>
      <c r="J1" s="171"/>
      <c r="K1" s="172"/>
      <c r="L1" s="128"/>
      <c r="M1" s="78"/>
      <c r="N1" s="79"/>
      <c r="O1" s="80"/>
      <c r="P1" s="80"/>
      <c r="Q1" s="80"/>
      <c r="R1" s="80"/>
      <c r="S1" s="81"/>
      <c r="T1" s="78"/>
      <c r="U1" s="78"/>
      <c r="V1" s="78"/>
    </row>
    <row r="2" spans="1:22" ht="21.75" customHeight="1" x14ac:dyDescent="0.3">
      <c r="B2" s="186"/>
      <c r="C2" s="186"/>
      <c r="D2" s="183" t="s">
        <v>72</v>
      </c>
      <c r="E2" s="140" t="s">
        <v>82</v>
      </c>
      <c r="F2" s="140"/>
      <c r="G2" s="263" t="s">
        <v>29</v>
      </c>
      <c r="H2" s="264"/>
      <c r="I2" s="257"/>
      <c r="J2" s="257"/>
      <c r="K2" s="258"/>
      <c r="L2" s="128"/>
      <c r="M2" s="86"/>
      <c r="N2" s="82"/>
      <c r="O2" s="80"/>
      <c r="P2" s="80"/>
      <c r="Q2" s="80"/>
      <c r="R2" s="80"/>
      <c r="S2" s="78"/>
      <c r="T2" s="78"/>
      <c r="U2" s="78"/>
      <c r="V2" s="78"/>
    </row>
    <row r="3" spans="1:22" ht="21.75" customHeight="1" x14ac:dyDescent="0.25">
      <c r="B3" s="187"/>
      <c r="C3" s="187"/>
      <c r="D3" s="184" t="s">
        <v>71</v>
      </c>
      <c r="E3" s="141" t="s">
        <v>85</v>
      </c>
      <c r="F3" s="141"/>
      <c r="G3" s="265" t="s">
        <v>3</v>
      </c>
      <c r="H3" s="266"/>
      <c r="I3" s="259"/>
      <c r="J3" s="259"/>
      <c r="K3" s="260"/>
      <c r="L3" s="86"/>
      <c r="M3" s="84" t="s">
        <v>16</v>
      </c>
      <c r="N3" s="82"/>
      <c r="O3" s="80"/>
      <c r="P3" s="80"/>
      <c r="Q3" s="80"/>
      <c r="R3" s="80"/>
      <c r="S3" s="78"/>
      <c r="T3" s="78"/>
      <c r="U3" s="78"/>
      <c r="V3" s="78"/>
    </row>
    <row r="4" spans="1:22" ht="21.75" customHeight="1" x14ac:dyDescent="0.25">
      <c r="B4" s="187"/>
      <c r="C4" s="187"/>
      <c r="D4" s="184" t="s">
        <v>107</v>
      </c>
      <c r="E4" s="159"/>
      <c r="F4" s="159"/>
      <c r="G4" s="267" t="s">
        <v>8</v>
      </c>
      <c r="H4" s="268"/>
      <c r="I4" s="261"/>
      <c r="J4" s="261"/>
      <c r="K4" s="262"/>
      <c r="L4" s="86"/>
      <c r="M4" s="85" t="s">
        <v>59</v>
      </c>
      <c r="N4" s="83"/>
      <c r="O4" s="83"/>
      <c r="P4" s="83"/>
      <c r="Q4" s="83"/>
      <c r="R4" s="83"/>
      <c r="S4" s="83"/>
      <c r="T4" s="83"/>
      <c r="U4" s="83"/>
      <c r="V4" s="83"/>
    </row>
    <row r="5" spans="1:22" s="13" customFormat="1" ht="153" customHeight="1" x14ac:dyDescent="0.25">
      <c r="A5" s="203"/>
      <c r="B5" s="195"/>
      <c r="C5" s="195"/>
      <c r="D5" s="142" t="s">
        <v>67</v>
      </c>
      <c r="E5" s="142"/>
      <c r="F5" s="158" t="s">
        <v>244</v>
      </c>
      <c r="G5" s="158" t="s">
        <v>239</v>
      </c>
      <c r="H5" s="145" t="s">
        <v>73</v>
      </c>
      <c r="I5" s="145" t="s">
        <v>109</v>
      </c>
      <c r="J5" s="145" t="s">
        <v>108</v>
      </c>
      <c r="K5" s="145" t="s">
        <v>60</v>
      </c>
      <c r="L5" s="143" t="s">
        <v>61</v>
      </c>
      <c r="M5" s="142" t="s">
        <v>62</v>
      </c>
      <c r="N5" s="142" t="s">
        <v>68</v>
      </c>
      <c r="O5" s="256" t="s">
        <v>69</v>
      </c>
      <c r="P5" s="142" t="s">
        <v>9</v>
      </c>
      <c r="Q5" s="143" t="s">
        <v>18</v>
      </c>
      <c r="R5" s="143" t="s">
        <v>84</v>
      </c>
      <c r="S5" s="143" t="s">
        <v>83</v>
      </c>
      <c r="T5" s="143" t="s">
        <v>75</v>
      </c>
      <c r="U5" s="143" t="s">
        <v>76</v>
      </c>
      <c r="V5" s="144" t="s">
        <v>56</v>
      </c>
    </row>
    <row r="6" spans="1:22" s="166" customFormat="1" ht="27" hidden="1" customHeight="1" x14ac:dyDescent="0.25">
      <c r="A6" s="203"/>
      <c r="B6" s="196"/>
      <c r="C6" s="196"/>
      <c r="D6" s="164"/>
      <c r="E6" s="164"/>
      <c r="F6" s="164" t="s">
        <v>245</v>
      </c>
      <c r="G6" s="164"/>
      <c r="H6" s="165"/>
      <c r="I6" s="165">
        <f>SUM(I8:I131)</f>
        <v>0</v>
      </c>
      <c r="J6" s="165"/>
      <c r="K6" s="165">
        <f t="shared" ref="K6:L6" si="0">SUM(K8:K131)</f>
        <v>0</v>
      </c>
      <c r="L6" s="165">
        <f t="shared" si="0"/>
        <v>0</v>
      </c>
      <c r="M6" s="164"/>
      <c r="N6" s="164"/>
      <c r="O6" s="164"/>
      <c r="P6" s="164"/>
      <c r="Q6" s="165"/>
      <c r="R6" s="165"/>
      <c r="S6" s="165"/>
      <c r="T6" s="165"/>
      <c r="U6" s="165"/>
      <c r="V6" s="165"/>
    </row>
    <row r="7" spans="1:22" s="65" customFormat="1" ht="39.75" customHeight="1" x14ac:dyDescent="0.25">
      <c r="A7" s="204"/>
      <c r="B7" s="197" t="s">
        <v>110</v>
      </c>
      <c r="C7" s="197" t="s">
        <v>237</v>
      </c>
      <c r="D7" s="160" t="s">
        <v>2</v>
      </c>
      <c r="E7" s="161" t="s">
        <v>58</v>
      </c>
      <c r="F7" s="161" t="s">
        <v>245</v>
      </c>
      <c r="G7" s="160" t="s">
        <v>105</v>
      </c>
      <c r="H7" s="162" t="s">
        <v>74</v>
      </c>
      <c r="I7" s="162" t="s">
        <v>228</v>
      </c>
      <c r="J7" s="162" t="s">
        <v>106</v>
      </c>
      <c r="K7" s="162" t="s">
        <v>5</v>
      </c>
      <c r="L7" s="161" t="s">
        <v>17</v>
      </c>
      <c r="M7" s="161" t="s">
        <v>70</v>
      </c>
      <c r="N7" s="161" t="s">
        <v>11</v>
      </c>
      <c r="O7" s="161" t="s">
        <v>10</v>
      </c>
      <c r="P7" s="161" t="s">
        <v>12</v>
      </c>
      <c r="Q7" s="162" t="s">
        <v>13</v>
      </c>
      <c r="R7" s="162" t="s">
        <v>14</v>
      </c>
      <c r="S7" s="162" t="s">
        <v>15</v>
      </c>
      <c r="T7" s="161" t="s">
        <v>0</v>
      </c>
      <c r="U7" s="161" t="s">
        <v>78</v>
      </c>
      <c r="V7" s="163" t="s">
        <v>55</v>
      </c>
    </row>
    <row r="8" spans="1:22" s="146" customFormat="1" ht="21" customHeight="1" x14ac:dyDescent="0.25">
      <c r="A8" s="205"/>
      <c r="B8" s="201">
        <f t="shared" ref="B8:B39" si="1">Project_ID</f>
        <v>0</v>
      </c>
      <c r="C8" s="201" t="s">
        <v>111</v>
      </c>
      <c r="D8" s="219"/>
      <c r="E8" s="219"/>
      <c r="F8" s="219"/>
      <c r="G8" s="219"/>
      <c r="H8" s="220"/>
      <c r="I8" s="220"/>
      <c r="J8" s="220"/>
      <c r="K8" s="220"/>
      <c r="L8" s="221"/>
      <c r="M8" s="222"/>
      <c r="N8" s="222"/>
      <c r="O8" s="222"/>
      <c r="P8" s="223"/>
      <c r="Q8" s="220"/>
      <c r="R8" s="220"/>
      <c r="S8" s="220"/>
      <c r="T8" s="224"/>
      <c r="U8" s="220"/>
      <c r="V8" s="225"/>
    </row>
    <row r="9" spans="1:22" s="146" customFormat="1" ht="21" customHeight="1" x14ac:dyDescent="0.25">
      <c r="A9" s="205"/>
      <c r="B9" s="201">
        <f t="shared" si="1"/>
        <v>0</v>
      </c>
      <c r="C9" s="201" t="s">
        <v>112</v>
      </c>
      <c r="D9" s="226"/>
      <c r="E9" s="226"/>
      <c r="F9" s="226"/>
      <c r="G9" s="219"/>
      <c r="H9" s="227"/>
      <c r="I9" s="227"/>
      <c r="J9" s="227"/>
      <c r="K9" s="227"/>
      <c r="L9" s="228"/>
      <c r="M9" s="229"/>
      <c r="N9" s="229"/>
      <c r="O9" s="222"/>
      <c r="P9" s="230"/>
      <c r="Q9" s="227"/>
      <c r="R9" s="227"/>
      <c r="S9" s="227"/>
      <c r="T9" s="231"/>
      <c r="U9" s="227"/>
      <c r="V9" s="232"/>
    </row>
    <row r="10" spans="1:22" s="146" customFormat="1" ht="21" customHeight="1" x14ac:dyDescent="0.25">
      <c r="A10" s="205"/>
      <c r="B10" s="201">
        <f t="shared" si="1"/>
        <v>0</v>
      </c>
      <c r="C10" s="201" t="s">
        <v>113</v>
      </c>
      <c r="D10" s="219"/>
      <c r="E10" s="219"/>
      <c r="F10" s="219"/>
      <c r="G10" s="219"/>
      <c r="H10" s="227"/>
      <c r="I10" s="220"/>
      <c r="J10" s="220"/>
      <c r="K10" s="220"/>
      <c r="L10" s="221"/>
      <c r="M10" s="222"/>
      <c r="N10" s="222"/>
      <c r="O10" s="222"/>
      <c r="P10" s="223"/>
      <c r="Q10" s="220"/>
      <c r="R10" s="220"/>
      <c r="S10" s="220"/>
      <c r="T10" s="224"/>
      <c r="U10" s="220"/>
      <c r="V10" s="225"/>
    </row>
    <row r="11" spans="1:22" s="146" customFormat="1" ht="21" customHeight="1" x14ac:dyDescent="0.25">
      <c r="A11" s="205"/>
      <c r="B11" s="201">
        <f t="shared" si="1"/>
        <v>0</v>
      </c>
      <c r="C11" s="201" t="s">
        <v>114</v>
      </c>
      <c r="D11" s="226"/>
      <c r="E11" s="226"/>
      <c r="F11" s="226"/>
      <c r="G11" s="219"/>
      <c r="H11" s="220"/>
      <c r="I11" s="220"/>
      <c r="J11" s="220"/>
      <c r="K11" s="220"/>
      <c r="L11" s="228"/>
      <c r="M11" s="229"/>
      <c r="N11" s="229"/>
      <c r="O11" s="222"/>
      <c r="P11" s="230"/>
      <c r="Q11" s="227"/>
      <c r="R11" s="227"/>
      <c r="S11" s="227"/>
      <c r="T11" s="231"/>
      <c r="U11" s="220"/>
      <c r="V11" s="232"/>
    </row>
    <row r="12" spans="1:22" s="146" customFormat="1" ht="21" customHeight="1" x14ac:dyDescent="0.25">
      <c r="A12" s="205"/>
      <c r="B12" s="201">
        <f t="shared" si="1"/>
        <v>0</v>
      </c>
      <c r="C12" s="201" t="s">
        <v>115</v>
      </c>
      <c r="D12" s="226"/>
      <c r="E12" s="219"/>
      <c r="F12" s="219"/>
      <c r="G12" s="219"/>
      <c r="H12" s="220"/>
      <c r="I12" s="227"/>
      <c r="J12" s="227"/>
      <c r="K12" s="227"/>
      <c r="L12" s="221"/>
      <c r="M12" s="222"/>
      <c r="N12" s="222"/>
      <c r="O12" s="222"/>
      <c r="P12" s="223"/>
      <c r="Q12" s="220"/>
      <c r="R12" s="220"/>
      <c r="S12" s="220"/>
      <c r="T12" s="231"/>
      <c r="U12" s="227"/>
      <c r="V12" s="225"/>
    </row>
    <row r="13" spans="1:22" s="146" customFormat="1" ht="21" customHeight="1" x14ac:dyDescent="0.25">
      <c r="A13" s="205"/>
      <c r="B13" s="201">
        <f t="shared" si="1"/>
        <v>0</v>
      </c>
      <c r="C13" s="201" t="s">
        <v>116</v>
      </c>
      <c r="D13" s="219"/>
      <c r="E13" s="226"/>
      <c r="F13" s="226"/>
      <c r="G13" s="219"/>
      <c r="H13" s="220"/>
      <c r="I13" s="220"/>
      <c r="J13" s="220"/>
      <c r="K13" s="220"/>
      <c r="L13" s="228"/>
      <c r="M13" s="229"/>
      <c r="N13" s="229"/>
      <c r="O13" s="222"/>
      <c r="P13" s="230"/>
      <c r="Q13" s="227"/>
      <c r="R13" s="227"/>
      <c r="S13" s="227"/>
      <c r="T13" s="224"/>
      <c r="U13" s="220"/>
      <c r="V13" s="232"/>
    </row>
    <row r="14" spans="1:22" s="146" customFormat="1" ht="21" customHeight="1" x14ac:dyDescent="0.25">
      <c r="A14" s="205"/>
      <c r="B14" s="201">
        <f t="shared" si="1"/>
        <v>0</v>
      </c>
      <c r="C14" s="201" t="s">
        <v>117</v>
      </c>
      <c r="D14" s="226"/>
      <c r="E14" s="219"/>
      <c r="F14" s="219"/>
      <c r="G14" s="219"/>
      <c r="H14" s="220"/>
      <c r="I14" s="220"/>
      <c r="J14" s="220"/>
      <c r="K14" s="220"/>
      <c r="L14" s="221"/>
      <c r="M14" s="222"/>
      <c r="N14" s="222"/>
      <c r="O14" s="222"/>
      <c r="P14" s="223"/>
      <c r="Q14" s="220"/>
      <c r="R14" s="220"/>
      <c r="S14" s="220"/>
      <c r="T14" s="231"/>
      <c r="U14" s="220"/>
      <c r="V14" s="225"/>
    </row>
    <row r="15" spans="1:22" s="146" customFormat="1" ht="21" customHeight="1" x14ac:dyDescent="0.25">
      <c r="A15" s="205"/>
      <c r="B15" s="201">
        <f t="shared" si="1"/>
        <v>0</v>
      </c>
      <c r="C15" s="201" t="s">
        <v>118</v>
      </c>
      <c r="D15" s="226"/>
      <c r="E15" s="226"/>
      <c r="F15" s="226"/>
      <c r="G15" s="219"/>
      <c r="H15" s="227"/>
      <c r="I15" s="220"/>
      <c r="J15" s="227"/>
      <c r="K15" s="227"/>
      <c r="L15" s="233"/>
      <c r="M15" s="229"/>
      <c r="N15" s="229"/>
      <c r="O15" s="222"/>
      <c r="P15" s="230"/>
      <c r="Q15" s="227"/>
      <c r="R15" s="227"/>
      <c r="S15" s="227"/>
      <c r="T15" s="231"/>
      <c r="U15" s="227"/>
      <c r="V15" s="232"/>
    </row>
    <row r="16" spans="1:22" s="146" customFormat="1" ht="21" customHeight="1" x14ac:dyDescent="0.25">
      <c r="A16" s="205"/>
      <c r="B16" s="201">
        <f t="shared" si="1"/>
        <v>0</v>
      </c>
      <c r="C16" s="201" t="s">
        <v>119</v>
      </c>
      <c r="D16" s="219"/>
      <c r="E16" s="219"/>
      <c r="F16" s="219"/>
      <c r="G16" s="219"/>
      <c r="H16" s="220"/>
      <c r="I16" s="220"/>
      <c r="J16" s="220"/>
      <c r="K16" s="220"/>
      <c r="L16" s="234"/>
      <c r="M16" s="222"/>
      <c r="N16" s="222"/>
      <c r="O16" s="222"/>
      <c r="P16" s="223"/>
      <c r="Q16" s="220"/>
      <c r="R16" s="220"/>
      <c r="S16" s="220"/>
      <c r="T16" s="224"/>
      <c r="U16" s="220"/>
      <c r="V16" s="225"/>
    </row>
    <row r="17" spans="1:22" s="146" customFormat="1" ht="21" customHeight="1" x14ac:dyDescent="0.25">
      <c r="A17" s="205"/>
      <c r="B17" s="201">
        <f t="shared" si="1"/>
        <v>0</v>
      </c>
      <c r="C17" s="201" t="s">
        <v>120</v>
      </c>
      <c r="D17" s="226"/>
      <c r="E17" s="226"/>
      <c r="F17" s="226"/>
      <c r="G17" s="226"/>
      <c r="H17" s="227"/>
      <c r="I17" s="220"/>
      <c r="J17" s="227"/>
      <c r="K17" s="227"/>
      <c r="L17" s="233"/>
      <c r="M17" s="229"/>
      <c r="N17" s="229"/>
      <c r="O17" s="229"/>
      <c r="P17" s="230"/>
      <c r="Q17" s="227"/>
      <c r="R17" s="227"/>
      <c r="S17" s="227"/>
      <c r="T17" s="231"/>
      <c r="U17" s="227"/>
      <c r="V17" s="232"/>
    </row>
    <row r="18" spans="1:22" s="146" customFormat="1" ht="21" customHeight="1" x14ac:dyDescent="0.25">
      <c r="A18" s="205"/>
      <c r="B18" s="201">
        <f t="shared" si="1"/>
        <v>0</v>
      </c>
      <c r="C18" s="201" t="s">
        <v>121</v>
      </c>
      <c r="D18" s="219"/>
      <c r="E18" s="219"/>
      <c r="F18" s="219"/>
      <c r="G18" s="219"/>
      <c r="H18" s="220"/>
      <c r="I18" s="220"/>
      <c r="J18" s="220"/>
      <c r="K18" s="220"/>
      <c r="L18" s="234"/>
      <c r="M18" s="222"/>
      <c r="N18" s="222"/>
      <c r="O18" s="222"/>
      <c r="P18" s="223"/>
      <c r="Q18" s="220"/>
      <c r="R18" s="220"/>
      <c r="S18" s="220"/>
      <c r="T18" s="224"/>
      <c r="U18" s="220"/>
      <c r="V18" s="225"/>
    </row>
    <row r="19" spans="1:22" s="146" customFormat="1" ht="21" customHeight="1" x14ac:dyDescent="0.25">
      <c r="A19" s="205"/>
      <c r="B19" s="201">
        <f t="shared" si="1"/>
        <v>0</v>
      </c>
      <c r="C19" s="201" t="s">
        <v>122</v>
      </c>
      <c r="D19" s="226"/>
      <c r="E19" s="226"/>
      <c r="F19" s="226"/>
      <c r="G19" s="226"/>
      <c r="H19" s="227"/>
      <c r="I19" s="227"/>
      <c r="J19" s="227"/>
      <c r="K19" s="227"/>
      <c r="L19" s="233"/>
      <c r="M19" s="229"/>
      <c r="N19" s="229"/>
      <c r="O19" s="229"/>
      <c r="P19" s="230"/>
      <c r="Q19" s="227"/>
      <c r="R19" s="227"/>
      <c r="S19" s="227"/>
      <c r="T19" s="231"/>
      <c r="U19" s="227"/>
      <c r="V19" s="232"/>
    </row>
    <row r="20" spans="1:22" s="146" customFormat="1" ht="21" customHeight="1" x14ac:dyDescent="0.25">
      <c r="A20" s="205"/>
      <c r="B20" s="201">
        <f t="shared" si="1"/>
        <v>0</v>
      </c>
      <c r="C20" s="201" t="s">
        <v>123</v>
      </c>
      <c r="D20" s="219"/>
      <c r="E20" s="219"/>
      <c r="F20" s="219"/>
      <c r="G20" s="219"/>
      <c r="H20" s="220"/>
      <c r="I20" s="220"/>
      <c r="J20" s="220"/>
      <c r="K20" s="220"/>
      <c r="L20" s="234"/>
      <c r="M20" s="222"/>
      <c r="N20" s="222"/>
      <c r="O20" s="222"/>
      <c r="P20" s="223"/>
      <c r="Q20" s="220"/>
      <c r="R20" s="220"/>
      <c r="S20" s="220"/>
      <c r="T20" s="224"/>
      <c r="U20" s="220"/>
      <c r="V20" s="225"/>
    </row>
    <row r="21" spans="1:22" s="146" customFormat="1" ht="21" customHeight="1" x14ac:dyDescent="0.25">
      <c r="A21" s="205"/>
      <c r="B21" s="201">
        <f t="shared" si="1"/>
        <v>0</v>
      </c>
      <c r="C21" s="201" t="s">
        <v>124</v>
      </c>
      <c r="D21" s="226"/>
      <c r="E21" s="226"/>
      <c r="F21" s="226"/>
      <c r="G21" s="226"/>
      <c r="H21" s="227"/>
      <c r="I21" s="227"/>
      <c r="J21" s="227"/>
      <c r="K21" s="227"/>
      <c r="L21" s="233"/>
      <c r="M21" s="229"/>
      <c r="N21" s="229"/>
      <c r="O21" s="229"/>
      <c r="P21" s="230"/>
      <c r="Q21" s="227"/>
      <c r="R21" s="227"/>
      <c r="S21" s="227"/>
      <c r="T21" s="231"/>
      <c r="U21" s="227"/>
      <c r="V21" s="232"/>
    </row>
    <row r="22" spans="1:22" s="146" customFormat="1" ht="21" customHeight="1" x14ac:dyDescent="0.25">
      <c r="A22" s="205"/>
      <c r="B22" s="201">
        <f t="shared" si="1"/>
        <v>0</v>
      </c>
      <c r="C22" s="201" t="s">
        <v>125</v>
      </c>
      <c r="D22" s="219"/>
      <c r="E22" s="219"/>
      <c r="F22" s="219"/>
      <c r="G22" s="219"/>
      <c r="H22" s="220"/>
      <c r="I22" s="220"/>
      <c r="J22" s="220"/>
      <c r="K22" s="220"/>
      <c r="L22" s="234"/>
      <c r="M22" s="222"/>
      <c r="N22" s="222"/>
      <c r="O22" s="222"/>
      <c r="P22" s="223"/>
      <c r="Q22" s="220"/>
      <c r="R22" s="220"/>
      <c r="S22" s="220"/>
      <c r="T22" s="224"/>
      <c r="U22" s="220"/>
      <c r="V22" s="225"/>
    </row>
    <row r="23" spans="1:22" s="146" customFormat="1" ht="21" customHeight="1" x14ac:dyDescent="0.25">
      <c r="A23" s="205"/>
      <c r="B23" s="201">
        <f t="shared" si="1"/>
        <v>0</v>
      </c>
      <c r="C23" s="201" t="s">
        <v>126</v>
      </c>
      <c r="D23" s="226"/>
      <c r="E23" s="226"/>
      <c r="F23" s="226"/>
      <c r="G23" s="226"/>
      <c r="H23" s="227"/>
      <c r="I23" s="227"/>
      <c r="J23" s="227"/>
      <c r="K23" s="227"/>
      <c r="L23" s="233"/>
      <c r="M23" s="229"/>
      <c r="N23" s="229"/>
      <c r="O23" s="229"/>
      <c r="P23" s="230"/>
      <c r="Q23" s="227"/>
      <c r="R23" s="227"/>
      <c r="S23" s="227"/>
      <c r="T23" s="231"/>
      <c r="U23" s="227"/>
      <c r="V23" s="232"/>
    </row>
    <row r="24" spans="1:22" s="146" customFormat="1" ht="21" customHeight="1" x14ac:dyDescent="0.25">
      <c r="A24" s="205"/>
      <c r="B24" s="201">
        <f t="shared" si="1"/>
        <v>0</v>
      </c>
      <c r="C24" s="201" t="s">
        <v>127</v>
      </c>
      <c r="D24" s="219"/>
      <c r="E24" s="219"/>
      <c r="F24" s="219"/>
      <c r="G24" s="219"/>
      <c r="H24" s="220"/>
      <c r="I24" s="220"/>
      <c r="J24" s="220"/>
      <c r="K24" s="220"/>
      <c r="L24" s="234"/>
      <c r="M24" s="222"/>
      <c r="N24" s="222"/>
      <c r="O24" s="222"/>
      <c r="P24" s="223"/>
      <c r="Q24" s="220"/>
      <c r="R24" s="220"/>
      <c r="S24" s="220"/>
      <c r="T24" s="224"/>
      <c r="U24" s="220"/>
      <c r="V24" s="225"/>
    </row>
    <row r="25" spans="1:22" s="146" customFormat="1" ht="21" customHeight="1" x14ac:dyDescent="0.25">
      <c r="A25" s="205"/>
      <c r="B25" s="201">
        <f t="shared" si="1"/>
        <v>0</v>
      </c>
      <c r="C25" s="201" t="s">
        <v>128</v>
      </c>
      <c r="D25" s="226"/>
      <c r="E25" s="226"/>
      <c r="F25" s="226"/>
      <c r="G25" s="226"/>
      <c r="H25" s="227"/>
      <c r="I25" s="227"/>
      <c r="J25" s="227"/>
      <c r="K25" s="227"/>
      <c r="L25" s="233"/>
      <c r="M25" s="229"/>
      <c r="N25" s="229"/>
      <c r="O25" s="229"/>
      <c r="P25" s="230"/>
      <c r="Q25" s="227"/>
      <c r="R25" s="227"/>
      <c r="S25" s="227"/>
      <c r="T25" s="231"/>
      <c r="U25" s="227"/>
      <c r="V25" s="232"/>
    </row>
    <row r="26" spans="1:22" s="146" customFormat="1" ht="21" customHeight="1" x14ac:dyDescent="0.25">
      <c r="A26" s="205"/>
      <c r="B26" s="201">
        <f t="shared" si="1"/>
        <v>0</v>
      </c>
      <c r="C26" s="201" t="s">
        <v>129</v>
      </c>
      <c r="D26" s="219"/>
      <c r="E26" s="219"/>
      <c r="F26" s="219"/>
      <c r="G26" s="219"/>
      <c r="H26" s="220"/>
      <c r="I26" s="220"/>
      <c r="J26" s="220"/>
      <c r="K26" s="220"/>
      <c r="L26" s="234"/>
      <c r="M26" s="222"/>
      <c r="N26" s="222"/>
      <c r="O26" s="222"/>
      <c r="P26" s="223"/>
      <c r="Q26" s="220"/>
      <c r="R26" s="220"/>
      <c r="S26" s="220"/>
      <c r="T26" s="224"/>
      <c r="U26" s="220"/>
      <c r="V26" s="225"/>
    </row>
    <row r="27" spans="1:22" s="146" customFormat="1" ht="21" customHeight="1" x14ac:dyDescent="0.25">
      <c r="A27" s="205"/>
      <c r="B27" s="201">
        <f t="shared" si="1"/>
        <v>0</v>
      </c>
      <c r="C27" s="201" t="s">
        <v>130</v>
      </c>
      <c r="D27" s="226"/>
      <c r="E27" s="226"/>
      <c r="F27" s="226"/>
      <c r="G27" s="226"/>
      <c r="H27" s="227"/>
      <c r="I27" s="227"/>
      <c r="J27" s="227"/>
      <c r="K27" s="227"/>
      <c r="L27" s="233"/>
      <c r="M27" s="229"/>
      <c r="N27" s="229"/>
      <c r="O27" s="229"/>
      <c r="P27" s="230"/>
      <c r="Q27" s="227"/>
      <c r="R27" s="227"/>
      <c r="S27" s="227"/>
      <c r="T27" s="231"/>
      <c r="U27" s="227"/>
      <c r="V27" s="232"/>
    </row>
    <row r="28" spans="1:22" s="146" customFormat="1" ht="21" customHeight="1" x14ac:dyDescent="0.25">
      <c r="A28" s="205"/>
      <c r="B28" s="201">
        <f t="shared" si="1"/>
        <v>0</v>
      </c>
      <c r="C28" s="201" t="s">
        <v>131</v>
      </c>
      <c r="D28" s="219"/>
      <c r="E28" s="219"/>
      <c r="F28" s="219"/>
      <c r="G28" s="219"/>
      <c r="H28" s="220"/>
      <c r="I28" s="220"/>
      <c r="J28" s="220"/>
      <c r="K28" s="220"/>
      <c r="L28" s="234"/>
      <c r="M28" s="222"/>
      <c r="N28" s="222"/>
      <c r="O28" s="222"/>
      <c r="P28" s="223"/>
      <c r="Q28" s="220"/>
      <c r="R28" s="220"/>
      <c r="S28" s="220"/>
      <c r="T28" s="224"/>
      <c r="U28" s="220"/>
      <c r="V28" s="225"/>
    </row>
    <row r="29" spans="1:22" s="146" customFormat="1" ht="21" customHeight="1" x14ac:dyDescent="0.25">
      <c r="A29" s="205"/>
      <c r="B29" s="201">
        <f t="shared" si="1"/>
        <v>0</v>
      </c>
      <c r="C29" s="201" t="s">
        <v>132</v>
      </c>
      <c r="D29" s="226"/>
      <c r="E29" s="226"/>
      <c r="F29" s="226"/>
      <c r="G29" s="226"/>
      <c r="H29" s="227"/>
      <c r="I29" s="227"/>
      <c r="J29" s="227"/>
      <c r="K29" s="227"/>
      <c r="L29" s="233"/>
      <c r="M29" s="229"/>
      <c r="N29" s="229"/>
      <c r="O29" s="229"/>
      <c r="P29" s="230"/>
      <c r="Q29" s="227"/>
      <c r="R29" s="227"/>
      <c r="S29" s="227"/>
      <c r="T29" s="231"/>
      <c r="U29" s="227"/>
      <c r="V29" s="232"/>
    </row>
    <row r="30" spans="1:22" s="146" customFormat="1" ht="21" customHeight="1" x14ac:dyDescent="0.25">
      <c r="A30" s="205"/>
      <c r="B30" s="201">
        <f t="shared" si="1"/>
        <v>0</v>
      </c>
      <c r="C30" s="201" t="s">
        <v>133</v>
      </c>
      <c r="D30" s="219"/>
      <c r="E30" s="219"/>
      <c r="F30" s="219"/>
      <c r="G30" s="219"/>
      <c r="H30" s="220"/>
      <c r="I30" s="220"/>
      <c r="J30" s="220"/>
      <c r="K30" s="220"/>
      <c r="L30" s="234"/>
      <c r="M30" s="222"/>
      <c r="N30" s="222"/>
      <c r="O30" s="222"/>
      <c r="P30" s="223"/>
      <c r="Q30" s="220"/>
      <c r="R30" s="220"/>
      <c r="S30" s="220"/>
      <c r="T30" s="224"/>
      <c r="U30" s="220"/>
      <c r="V30" s="225"/>
    </row>
    <row r="31" spans="1:22" s="146" customFormat="1" ht="21" customHeight="1" x14ac:dyDescent="0.25">
      <c r="A31" s="205"/>
      <c r="B31" s="201">
        <f t="shared" si="1"/>
        <v>0</v>
      </c>
      <c r="C31" s="201" t="s">
        <v>134</v>
      </c>
      <c r="D31" s="226"/>
      <c r="E31" s="226"/>
      <c r="F31" s="226"/>
      <c r="G31" s="226"/>
      <c r="H31" s="227"/>
      <c r="I31" s="227"/>
      <c r="J31" s="227"/>
      <c r="K31" s="227"/>
      <c r="L31" s="233"/>
      <c r="M31" s="229"/>
      <c r="N31" s="229"/>
      <c r="O31" s="229"/>
      <c r="P31" s="230"/>
      <c r="Q31" s="227"/>
      <c r="R31" s="227"/>
      <c r="S31" s="227"/>
      <c r="T31" s="231"/>
      <c r="U31" s="227"/>
      <c r="V31" s="232"/>
    </row>
    <row r="32" spans="1:22" s="146" customFormat="1" ht="21" customHeight="1" x14ac:dyDescent="0.25">
      <c r="A32" s="205"/>
      <c r="B32" s="201">
        <f t="shared" si="1"/>
        <v>0</v>
      </c>
      <c r="C32" s="201" t="s">
        <v>135</v>
      </c>
      <c r="D32" s="219"/>
      <c r="E32" s="219"/>
      <c r="F32" s="219"/>
      <c r="G32" s="219"/>
      <c r="H32" s="220"/>
      <c r="I32" s="220"/>
      <c r="J32" s="220"/>
      <c r="K32" s="220"/>
      <c r="L32" s="234"/>
      <c r="M32" s="222"/>
      <c r="N32" s="222"/>
      <c r="O32" s="222"/>
      <c r="P32" s="223"/>
      <c r="Q32" s="220"/>
      <c r="R32" s="220"/>
      <c r="S32" s="220"/>
      <c r="T32" s="224"/>
      <c r="U32" s="220"/>
      <c r="V32" s="225"/>
    </row>
    <row r="33" spans="1:22" s="146" customFormat="1" ht="21" customHeight="1" x14ac:dyDescent="0.25">
      <c r="A33" s="205"/>
      <c r="B33" s="201">
        <f t="shared" si="1"/>
        <v>0</v>
      </c>
      <c r="C33" s="201" t="s">
        <v>136</v>
      </c>
      <c r="D33" s="226"/>
      <c r="E33" s="226"/>
      <c r="F33" s="226"/>
      <c r="G33" s="226"/>
      <c r="H33" s="227"/>
      <c r="I33" s="227"/>
      <c r="J33" s="227"/>
      <c r="K33" s="227"/>
      <c r="L33" s="233"/>
      <c r="M33" s="229"/>
      <c r="N33" s="229"/>
      <c r="O33" s="229"/>
      <c r="P33" s="230"/>
      <c r="Q33" s="227"/>
      <c r="R33" s="227"/>
      <c r="S33" s="227"/>
      <c r="T33" s="231"/>
      <c r="U33" s="227"/>
      <c r="V33" s="232"/>
    </row>
    <row r="34" spans="1:22" s="146" customFormat="1" ht="21" customHeight="1" x14ac:dyDescent="0.25">
      <c r="A34" s="205"/>
      <c r="B34" s="201">
        <f t="shared" si="1"/>
        <v>0</v>
      </c>
      <c r="C34" s="201" t="s">
        <v>137</v>
      </c>
      <c r="D34" s="219"/>
      <c r="E34" s="219"/>
      <c r="F34" s="219"/>
      <c r="G34" s="219"/>
      <c r="H34" s="220"/>
      <c r="I34" s="220"/>
      <c r="J34" s="220"/>
      <c r="K34" s="220"/>
      <c r="L34" s="234"/>
      <c r="M34" s="222"/>
      <c r="N34" s="222"/>
      <c r="O34" s="222"/>
      <c r="P34" s="223"/>
      <c r="Q34" s="220"/>
      <c r="R34" s="220"/>
      <c r="S34" s="220"/>
      <c r="T34" s="224"/>
      <c r="U34" s="220"/>
      <c r="V34" s="225"/>
    </row>
    <row r="35" spans="1:22" s="146" customFormat="1" ht="21" customHeight="1" x14ac:dyDescent="0.25">
      <c r="A35" s="205"/>
      <c r="B35" s="201">
        <f t="shared" si="1"/>
        <v>0</v>
      </c>
      <c r="C35" s="201" t="s">
        <v>138</v>
      </c>
      <c r="D35" s="226"/>
      <c r="E35" s="226"/>
      <c r="F35" s="226"/>
      <c r="G35" s="226"/>
      <c r="H35" s="227"/>
      <c r="I35" s="227"/>
      <c r="J35" s="227"/>
      <c r="K35" s="227"/>
      <c r="L35" s="233"/>
      <c r="M35" s="229"/>
      <c r="N35" s="229"/>
      <c r="O35" s="229"/>
      <c r="P35" s="230"/>
      <c r="Q35" s="227"/>
      <c r="R35" s="227"/>
      <c r="S35" s="227"/>
      <c r="T35" s="231"/>
      <c r="U35" s="227"/>
      <c r="V35" s="232"/>
    </row>
    <row r="36" spans="1:22" s="146" customFormat="1" ht="21" customHeight="1" x14ac:dyDescent="0.25">
      <c r="A36" s="205"/>
      <c r="B36" s="201">
        <f t="shared" si="1"/>
        <v>0</v>
      </c>
      <c r="C36" s="201" t="s">
        <v>139</v>
      </c>
      <c r="D36" s="219"/>
      <c r="E36" s="219"/>
      <c r="F36" s="219"/>
      <c r="G36" s="219"/>
      <c r="H36" s="220"/>
      <c r="I36" s="220"/>
      <c r="J36" s="220"/>
      <c r="K36" s="220"/>
      <c r="L36" s="234"/>
      <c r="M36" s="222"/>
      <c r="N36" s="222"/>
      <c r="O36" s="222"/>
      <c r="P36" s="223"/>
      <c r="Q36" s="220"/>
      <c r="R36" s="220"/>
      <c r="S36" s="220"/>
      <c r="T36" s="224"/>
      <c r="U36" s="220"/>
      <c r="V36" s="225"/>
    </row>
    <row r="37" spans="1:22" s="146" customFormat="1" ht="21" customHeight="1" x14ac:dyDescent="0.25">
      <c r="A37" s="205"/>
      <c r="B37" s="201">
        <f t="shared" si="1"/>
        <v>0</v>
      </c>
      <c r="C37" s="201" t="s">
        <v>140</v>
      </c>
      <c r="D37" s="226"/>
      <c r="E37" s="226"/>
      <c r="F37" s="226"/>
      <c r="G37" s="226"/>
      <c r="H37" s="220"/>
      <c r="I37" s="227"/>
      <c r="J37" s="227"/>
      <c r="K37" s="227"/>
      <c r="L37" s="233"/>
      <c r="M37" s="229"/>
      <c r="N37" s="229"/>
      <c r="O37" s="229"/>
      <c r="P37" s="230"/>
      <c r="Q37" s="227"/>
      <c r="R37" s="227"/>
      <c r="S37" s="227"/>
      <c r="T37" s="231"/>
      <c r="U37" s="227"/>
      <c r="V37" s="232"/>
    </row>
    <row r="38" spans="1:22" s="146" customFormat="1" ht="21" customHeight="1" x14ac:dyDescent="0.25">
      <c r="A38" s="205"/>
      <c r="B38" s="201">
        <f t="shared" si="1"/>
        <v>0</v>
      </c>
      <c r="C38" s="201" t="s">
        <v>141</v>
      </c>
      <c r="D38" s="219"/>
      <c r="E38" s="219"/>
      <c r="F38" s="219"/>
      <c r="G38" s="219"/>
      <c r="H38" s="220"/>
      <c r="I38" s="220"/>
      <c r="J38" s="220"/>
      <c r="K38" s="220"/>
      <c r="L38" s="234"/>
      <c r="M38" s="222"/>
      <c r="N38" s="222"/>
      <c r="O38" s="222"/>
      <c r="P38" s="223"/>
      <c r="Q38" s="220"/>
      <c r="R38" s="220"/>
      <c r="S38" s="220"/>
      <c r="T38" s="224"/>
      <c r="U38" s="220"/>
      <c r="V38" s="225"/>
    </row>
    <row r="39" spans="1:22" s="146" customFormat="1" ht="21" customHeight="1" x14ac:dyDescent="0.25">
      <c r="A39" s="205"/>
      <c r="B39" s="201">
        <f t="shared" si="1"/>
        <v>0</v>
      </c>
      <c r="C39" s="201" t="s">
        <v>142</v>
      </c>
      <c r="D39" s="226"/>
      <c r="E39" s="226"/>
      <c r="F39" s="226"/>
      <c r="G39" s="226"/>
      <c r="H39" s="220"/>
      <c r="I39" s="227"/>
      <c r="J39" s="227"/>
      <c r="K39" s="227"/>
      <c r="L39" s="233"/>
      <c r="M39" s="229"/>
      <c r="N39" s="229"/>
      <c r="O39" s="229"/>
      <c r="P39" s="230"/>
      <c r="Q39" s="227"/>
      <c r="R39" s="227"/>
      <c r="S39" s="227"/>
      <c r="T39" s="231"/>
      <c r="U39" s="227"/>
      <c r="V39" s="232"/>
    </row>
    <row r="40" spans="1:22" s="146" customFormat="1" ht="21" customHeight="1" x14ac:dyDescent="0.25">
      <c r="A40" s="205"/>
      <c r="B40" s="201">
        <f t="shared" ref="B40:B71" si="2">Project_ID</f>
        <v>0</v>
      </c>
      <c r="C40" s="201" t="s">
        <v>143</v>
      </c>
      <c r="D40" s="219"/>
      <c r="E40" s="219"/>
      <c r="F40" s="219"/>
      <c r="G40" s="219"/>
      <c r="H40" s="220"/>
      <c r="I40" s="220"/>
      <c r="J40" s="220"/>
      <c r="K40" s="220"/>
      <c r="L40" s="234"/>
      <c r="M40" s="222"/>
      <c r="N40" s="222"/>
      <c r="O40" s="222"/>
      <c r="P40" s="223"/>
      <c r="Q40" s="220"/>
      <c r="R40" s="220"/>
      <c r="S40" s="220"/>
      <c r="T40" s="224"/>
      <c r="U40" s="220"/>
      <c r="V40" s="225"/>
    </row>
    <row r="41" spans="1:22" s="146" customFormat="1" ht="21" customHeight="1" x14ac:dyDescent="0.25">
      <c r="A41" s="205"/>
      <c r="B41" s="201">
        <f t="shared" si="2"/>
        <v>0</v>
      </c>
      <c r="C41" s="201" t="s">
        <v>144</v>
      </c>
      <c r="D41" s="226"/>
      <c r="E41" s="226"/>
      <c r="F41" s="226"/>
      <c r="G41" s="226"/>
      <c r="H41" s="220"/>
      <c r="I41" s="227"/>
      <c r="J41" s="227"/>
      <c r="K41" s="227"/>
      <c r="L41" s="233"/>
      <c r="M41" s="229"/>
      <c r="N41" s="229"/>
      <c r="O41" s="229"/>
      <c r="P41" s="230"/>
      <c r="Q41" s="227"/>
      <c r="R41" s="227"/>
      <c r="S41" s="227"/>
      <c r="T41" s="231"/>
      <c r="U41" s="227"/>
      <c r="V41" s="232"/>
    </row>
    <row r="42" spans="1:22" s="146" customFormat="1" ht="21" customHeight="1" x14ac:dyDescent="0.25">
      <c r="A42" s="205"/>
      <c r="B42" s="201">
        <f t="shared" si="2"/>
        <v>0</v>
      </c>
      <c r="C42" s="201" t="s">
        <v>145</v>
      </c>
      <c r="D42" s="219"/>
      <c r="E42" s="219"/>
      <c r="F42" s="219"/>
      <c r="G42" s="219"/>
      <c r="H42" s="220"/>
      <c r="I42" s="220"/>
      <c r="J42" s="220"/>
      <c r="K42" s="220"/>
      <c r="L42" s="234"/>
      <c r="M42" s="222"/>
      <c r="N42" s="222"/>
      <c r="O42" s="222"/>
      <c r="P42" s="223"/>
      <c r="Q42" s="220"/>
      <c r="R42" s="220"/>
      <c r="S42" s="220"/>
      <c r="T42" s="224"/>
      <c r="U42" s="220"/>
      <c r="V42" s="225"/>
    </row>
    <row r="43" spans="1:22" s="146" customFormat="1" ht="21" customHeight="1" x14ac:dyDescent="0.25">
      <c r="A43" s="205"/>
      <c r="B43" s="201">
        <f t="shared" si="2"/>
        <v>0</v>
      </c>
      <c r="C43" s="201" t="s">
        <v>146</v>
      </c>
      <c r="D43" s="226"/>
      <c r="E43" s="226"/>
      <c r="F43" s="226"/>
      <c r="G43" s="226"/>
      <c r="H43" s="220"/>
      <c r="I43" s="227"/>
      <c r="J43" s="227"/>
      <c r="K43" s="227"/>
      <c r="L43" s="233"/>
      <c r="M43" s="229"/>
      <c r="N43" s="229"/>
      <c r="O43" s="229"/>
      <c r="P43" s="230"/>
      <c r="Q43" s="227"/>
      <c r="R43" s="227"/>
      <c r="S43" s="227"/>
      <c r="T43" s="231"/>
      <c r="U43" s="227"/>
      <c r="V43" s="232"/>
    </row>
    <row r="44" spans="1:22" s="146" customFormat="1" ht="21" customHeight="1" x14ac:dyDescent="0.25">
      <c r="A44" s="205"/>
      <c r="B44" s="201">
        <f t="shared" si="2"/>
        <v>0</v>
      </c>
      <c r="C44" s="201" t="s">
        <v>147</v>
      </c>
      <c r="D44" s="219"/>
      <c r="E44" s="219"/>
      <c r="F44" s="219"/>
      <c r="G44" s="219"/>
      <c r="H44" s="220"/>
      <c r="I44" s="220"/>
      <c r="J44" s="220"/>
      <c r="K44" s="220"/>
      <c r="L44" s="234"/>
      <c r="M44" s="222"/>
      <c r="N44" s="222"/>
      <c r="O44" s="222"/>
      <c r="P44" s="223"/>
      <c r="Q44" s="220"/>
      <c r="R44" s="220"/>
      <c r="S44" s="220"/>
      <c r="T44" s="224"/>
      <c r="U44" s="220"/>
      <c r="V44" s="225"/>
    </row>
    <row r="45" spans="1:22" s="146" customFormat="1" ht="21" customHeight="1" x14ac:dyDescent="0.25">
      <c r="A45" s="205"/>
      <c r="B45" s="201">
        <f t="shared" si="2"/>
        <v>0</v>
      </c>
      <c r="C45" s="201" t="s">
        <v>148</v>
      </c>
      <c r="D45" s="226"/>
      <c r="E45" s="226"/>
      <c r="F45" s="226"/>
      <c r="G45" s="226"/>
      <c r="H45" s="227"/>
      <c r="I45" s="227"/>
      <c r="J45" s="227"/>
      <c r="K45" s="227"/>
      <c r="L45" s="233"/>
      <c r="M45" s="229"/>
      <c r="N45" s="229"/>
      <c r="O45" s="229"/>
      <c r="P45" s="230"/>
      <c r="Q45" s="227"/>
      <c r="R45" s="227"/>
      <c r="S45" s="227"/>
      <c r="T45" s="231"/>
      <c r="U45" s="227"/>
      <c r="V45" s="232"/>
    </row>
    <row r="46" spans="1:22" s="146" customFormat="1" ht="21" customHeight="1" x14ac:dyDescent="0.25">
      <c r="A46" s="205"/>
      <c r="B46" s="201">
        <f t="shared" si="2"/>
        <v>0</v>
      </c>
      <c r="C46" s="201" t="s">
        <v>149</v>
      </c>
      <c r="D46" s="219"/>
      <c r="E46" s="219"/>
      <c r="F46" s="219"/>
      <c r="G46" s="219"/>
      <c r="H46" s="220"/>
      <c r="I46" s="220"/>
      <c r="J46" s="220"/>
      <c r="K46" s="220"/>
      <c r="L46" s="234"/>
      <c r="M46" s="222"/>
      <c r="N46" s="222"/>
      <c r="O46" s="222"/>
      <c r="P46" s="223"/>
      <c r="Q46" s="220"/>
      <c r="R46" s="220"/>
      <c r="S46" s="220"/>
      <c r="T46" s="224"/>
      <c r="U46" s="220"/>
      <c r="V46" s="225"/>
    </row>
    <row r="47" spans="1:22" s="146" customFormat="1" ht="21" customHeight="1" x14ac:dyDescent="0.25">
      <c r="A47" s="205"/>
      <c r="B47" s="201">
        <f t="shared" si="2"/>
        <v>0</v>
      </c>
      <c r="C47" s="201" t="s">
        <v>150</v>
      </c>
      <c r="D47" s="226"/>
      <c r="E47" s="226"/>
      <c r="F47" s="226"/>
      <c r="G47" s="226"/>
      <c r="H47" s="227"/>
      <c r="I47" s="227"/>
      <c r="J47" s="227"/>
      <c r="K47" s="227"/>
      <c r="L47" s="233"/>
      <c r="M47" s="229"/>
      <c r="N47" s="229"/>
      <c r="O47" s="229"/>
      <c r="P47" s="230"/>
      <c r="Q47" s="227"/>
      <c r="R47" s="227"/>
      <c r="S47" s="227"/>
      <c r="T47" s="231"/>
      <c r="U47" s="227"/>
      <c r="V47" s="232"/>
    </row>
    <row r="48" spans="1:22" s="146" customFormat="1" ht="21" customHeight="1" x14ac:dyDescent="0.25">
      <c r="A48" s="205"/>
      <c r="B48" s="201">
        <f t="shared" si="2"/>
        <v>0</v>
      </c>
      <c r="C48" s="201" t="s">
        <v>151</v>
      </c>
      <c r="D48" s="219"/>
      <c r="E48" s="219"/>
      <c r="F48" s="219"/>
      <c r="G48" s="219"/>
      <c r="H48" s="220"/>
      <c r="I48" s="220"/>
      <c r="J48" s="220"/>
      <c r="K48" s="220"/>
      <c r="L48" s="234"/>
      <c r="M48" s="222"/>
      <c r="N48" s="222"/>
      <c r="O48" s="222"/>
      <c r="P48" s="223"/>
      <c r="Q48" s="220"/>
      <c r="R48" s="220"/>
      <c r="S48" s="220"/>
      <c r="T48" s="224"/>
      <c r="U48" s="220"/>
      <c r="V48" s="225"/>
    </row>
    <row r="49" spans="1:22" s="146" customFormat="1" ht="21" customHeight="1" x14ac:dyDescent="0.25">
      <c r="A49" s="205"/>
      <c r="B49" s="201">
        <f t="shared" si="2"/>
        <v>0</v>
      </c>
      <c r="C49" s="201" t="s">
        <v>152</v>
      </c>
      <c r="D49" s="226"/>
      <c r="E49" s="226"/>
      <c r="F49" s="226"/>
      <c r="G49" s="226"/>
      <c r="H49" s="227"/>
      <c r="I49" s="227"/>
      <c r="J49" s="227"/>
      <c r="K49" s="227"/>
      <c r="L49" s="233"/>
      <c r="M49" s="229"/>
      <c r="N49" s="229"/>
      <c r="O49" s="229"/>
      <c r="P49" s="230"/>
      <c r="Q49" s="227"/>
      <c r="R49" s="227"/>
      <c r="S49" s="227"/>
      <c r="T49" s="231"/>
      <c r="U49" s="227"/>
      <c r="V49" s="232"/>
    </row>
    <row r="50" spans="1:22" s="146" customFormat="1" ht="21" customHeight="1" x14ac:dyDescent="0.25">
      <c r="A50" s="205"/>
      <c r="B50" s="201">
        <f t="shared" si="2"/>
        <v>0</v>
      </c>
      <c r="C50" s="201" t="s">
        <v>153</v>
      </c>
      <c r="D50" s="219"/>
      <c r="E50" s="219"/>
      <c r="F50" s="219"/>
      <c r="G50" s="219"/>
      <c r="H50" s="220"/>
      <c r="I50" s="220"/>
      <c r="J50" s="220"/>
      <c r="K50" s="220"/>
      <c r="L50" s="234"/>
      <c r="M50" s="222"/>
      <c r="N50" s="222"/>
      <c r="O50" s="222"/>
      <c r="P50" s="223"/>
      <c r="Q50" s="220"/>
      <c r="R50" s="220"/>
      <c r="S50" s="220"/>
      <c r="T50" s="224"/>
      <c r="U50" s="220"/>
      <c r="V50" s="225"/>
    </row>
    <row r="51" spans="1:22" s="146" customFormat="1" ht="21" customHeight="1" x14ac:dyDescent="0.25">
      <c r="A51" s="205"/>
      <c r="B51" s="201">
        <f t="shared" si="2"/>
        <v>0</v>
      </c>
      <c r="C51" s="201" t="s">
        <v>154</v>
      </c>
      <c r="D51" s="226"/>
      <c r="E51" s="226"/>
      <c r="F51" s="226"/>
      <c r="G51" s="226"/>
      <c r="H51" s="227"/>
      <c r="I51" s="227"/>
      <c r="J51" s="227"/>
      <c r="K51" s="227"/>
      <c r="L51" s="233"/>
      <c r="M51" s="229"/>
      <c r="N51" s="229"/>
      <c r="O51" s="229"/>
      <c r="P51" s="230"/>
      <c r="Q51" s="227"/>
      <c r="R51" s="227"/>
      <c r="S51" s="227"/>
      <c r="T51" s="231"/>
      <c r="U51" s="227"/>
      <c r="V51" s="232"/>
    </row>
    <row r="52" spans="1:22" s="146" customFormat="1" ht="21" customHeight="1" x14ac:dyDescent="0.25">
      <c r="A52" s="205"/>
      <c r="B52" s="201">
        <f t="shared" si="2"/>
        <v>0</v>
      </c>
      <c r="C52" s="201" t="s">
        <v>155</v>
      </c>
      <c r="D52" s="219"/>
      <c r="E52" s="219"/>
      <c r="F52" s="219"/>
      <c r="G52" s="219"/>
      <c r="H52" s="220"/>
      <c r="I52" s="220"/>
      <c r="J52" s="220"/>
      <c r="K52" s="220"/>
      <c r="L52" s="234"/>
      <c r="M52" s="222"/>
      <c r="N52" s="222"/>
      <c r="O52" s="222"/>
      <c r="P52" s="223"/>
      <c r="Q52" s="220"/>
      <c r="R52" s="220"/>
      <c r="S52" s="220"/>
      <c r="T52" s="224"/>
      <c r="U52" s="220"/>
      <c r="V52" s="225"/>
    </row>
    <row r="53" spans="1:22" s="146" customFormat="1" ht="21" customHeight="1" x14ac:dyDescent="0.25">
      <c r="A53" s="205"/>
      <c r="B53" s="201">
        <f t="shared" si="2"/>
        <v>0</v>
      </c>
      <c r="C53" s="201" t="s">
        <v>156</v>
      </c>
      <c r="D53" s="226"/>
      <c r="E53" s="226"/>
      <c r="F53" s="226"/>
      <c r="G53" s="226"/>
      <c r="H53" s="227"/>
      <c r="I53" s="227"/>
      <c r="J53" s="227"/>
      <c r="K53" s="227"/>
      <c r="L53" s="233"/>
      <c r="M53" s="229"/>
      <c r="N53" s="229"/>
      <c r="O53" s="229"/>
      <c r="P53" s="230"/>
      <c r="Q53" s="227"/>
      <c r="R53" s="227"/>
      <c r="S53" s="227"/>
      <c r="T53" s="231"/>
      <c r="U53" s="227"/>
      <c r="V53" s="232"/>
    </row>
    <row r="54" spans="1:22" s="146" customFormat="1" ht="21" customHeight="1" x14ac:dyDescent="0.25">
      <c r="A54" s="205"/>
      <c r="B54" s="201">
        <f t="shared" si="2"/>
        <v>0</v>
      </c>
      <c r="C54" s="201" t="s">
        <v>157</v>
      </c>
      <c r="D54" s="219"/>
      <c r="E54" s="219"/>
      <c r="F54" s="219"/>
      <c r="G54" s="219"/>
      <c r="H54" s="220"/>
      <c r="I54" s="220"/>
      <c r="J54" s="220"/>
      <c r="K54" s="220"/>
      <c r="L54" s="234"/>
      <c r="M54" s="222"/>
      <c r="N54" s="222"/>
      <c r="O54" s="222"/>
      <c r="P54" s="223"/>
      <c r="Q54" s="220"/>
      <c r="R54" s="220"/>
      <c r="S54" s="220"/>
      <c r="T54" s="224"/>
      <c r="U54" s="220"/>
      <c r="V54" s="225"/>
    </row>
    <row r="55" spans="1:22" s="146" customFormat="1" ht="21" customHeight="1" x14ac:dyDescent="0.25">
      <c r="A55" s="205"/>
      <c r="B55" s="201">
        <f t="shared" si="2"/>
        <v>0</v>
      </c>
      <c r="C55" s="201" t="s">
        <v>158</v>
      </c>
      <c r="D55" s="226"/>
      <c r="E55" s="226"/>
      <c r="F55" s="226"/>
      <c r="G55" s="226"/>
      <c r="H55" s="227"/>
      <c r="I55" s="227"/>
      <c r="J55" s="227"/>
      <c r="K55" s="227"/>
      <c r="L55" s="233"/>
      <c r="M55" s="229"/>
      <c r="N55" s="229"/>
      <c r="O55" s="229"/>
      <c r="P55" s="230"/>
      <c r="Q55" s="227"/>
      <c r="R55" s="227"/>
      <c r="S55" s="227"/>
      <c r="T55" s="231"/>
      <c r="U55" s="227"/>
      <c r="V55" s="232"/>
    </row>
    <row r="56" spans="1:22" s="146" customFormat="1" ht="21" customHeight="1" x14ac:dyDescent="0.25">
      <c r="A56" s="205"/>
      <c r="B56" s="201">
        <f t="shared" si="2"/>
        <v>0</v>
      </c>
      <c r="C56" s="201" t="s">
        <v>159</v>
      </c>
      <c r="D56" s="219"/>
      <c r="E56" s="219"/>
      <c r="F56" s="219"/>
      <c r="G56" s="219"/>
      <c r="H56" s="220"/>
      <c r="I56" s="220"/>
      <c r="J56" s="220"/>
      <c r="K56" s="220"/>
      <c r="L56" s="234"/>
      <c r="M56" s="222"/>
      <c r="N56" s="222"/>
      <c r="O56" s="222"/>
      <c r="P56" s="223"/>
      <c r="Q56" s="220"/>
      <c r="R56" s="220"/>
      <c r="S56" s="220"/>
      <c r="T56" s="224"/>
      <c r="U56" s="220"/>
      <c r="V56" s="225"/>
    </row>
    <row r="57" spans="1:22" s="146" customFormat="1" ht="21" customHeight="1" x14ac:dyDescent="0.25">
      <c r="A57" s="205"/>
      <c r="B57" s="201">
        <f t="shared" si="2"/>
        <v>0</v>
      </c>
      <c r="C57" s="201" t="s">
        <v>160</v>
      </c>
      <c r="D57" s="226"/>
      <c r="E57" s="226"/>
      <c r="F57" s="226"/>
      <c r="G57" s="226"/>
      <c r="H57" s="227"/>
      <c r="I57" s="227"/>
      <c r="J57" s="227"/>
      <c r="K57" s="227"/>
      <c r="L57" s="233"/>
      <c r="M57" s="229"/>
      <c r="N57" s="229"/>
      <c r="O57" s="229"/>
      <c r="P57" s="230"/>
      <c r="Q57" s="227"/>
      <c r="R57" s="227"/>
      <c r="S57" s="227"/>
      <c r="T57" s="231"/>
      <c r="U57" s="227"/>
      <c r="V57" s="232"/>
    </row>
    <row r="58" spans="1:22" s="146" customFormat="1" ht="21" customHeight="1" x14ac:dyDescent="0.25">
      <c r="A58" s="205"/>
      <c r="B58" s="201">
        <f t="shared" si="2"/>
        <v>0</v>
      </c>
      <c r="C58" s="201" t="s">
        <v>161</v>
      </c>
      <c r="D58" s="219"/>
      <c r="E58" s="219"/>
      <c r="F58" s="219"/>
      <c r="G58" s="219"/>
      <c r="H58" s="220"/>
      <c r="I58" s="220"/>
      <c r="J58" s="220"/>
      <c r="K58" s="220"/>
      <c r="L58" s="234"/>
      <c r="M58" s="222"/>
      <c r="N58" s="222"/>
      <c r="O58" s="222"/>
      <c r="P58" s="223"/>
      <c r="Q58" s="220"/>
      <c r="R58" s="220"/>
      <c r="S58" s="220"/>
      <c r="T58" s="224"/>
      <c r="U58" s="220"/>
      <c r="V58" s="225"/>
    </row>
    <row r="59" spans="1:22" s="146" customFormat="1" ht="21" customHeight="1" x14ac:dyDescent="0.25">
      <c r="A59" s="205"/>
      <c r="B59" s="201">
        <f t="shared" si="2"/>
        <v>0</v>
      </c>
      <c r="C59" s="201" t="s">
        <v>162</v>
      </c>
      <c r="D59" s="226"/>
      <c r="E59" s="226"/>
      <c r="F59" s="226"/>
      <c r="G59" s="226"/>
      <c r="H59" s="227"/>
      <c r="I59" s="227"/>
      <c r="J59" s="227"/>
      <c r="K59" s="227"/>
      <c r="L59" s="233"/>
      <c r="M59" s="229"/>
      <c r="N59" s="229"/>
      <c r="O59" s="229"/>
      <c r="P59" s="230"/>
      <c r="Q59" s="227"/>
      <c r="R59" s="227"/>
      <c r="S59" s="227"/>
      <c r="T59" s="231"/>
      <c r="U59" s="227"/>
      <c r="V59" s="232"/>
    </row>
    <row r="60" spans="1:22" s="146" customFormat="1" ht="21" customHeight="1" x14ac:dyDescent="0.25">
      <c r="A60" s="205"/>
      <c r="B60" s="201">
        <f t="shared" si="2"/>
        <v>0</v>
      </c>
      <c r="C60" s="201" t="s">
        <v>163</v>
      </c>
      <c r="D60" s="219"/>
      <c r="E60" s="219"/>
      <c r="F60" s="219"/>
      <c r="G60" s="219"/>
      <c r="H60" s="220"/>
      <c r="I60" s="220"/>
      <c r="J60" s="220"/>
      <c r="K60" s="220"/>
      <c r="L60" s="234"/>
      <c r="M60" s="222"/>
      <c r="N60" s="222"/>
      <c r="O60" s="222"/>
      <c r="P60" s="223"/>
      <c r="Q60" s="220"/>
      <c r="R60" s="220"/>
      <c r="S60" s="220"/>
      <c r="T60" s="224"/>
      <c r="U60" s="220"/>
      <c r="V60" s="225"/>
    </row>
    <row r="61" spans="1:22" s="146" customFormat="1" ht="21" customHeight="1" x14ac:dyDescent="0.25">
      <c r="A61" s="205"/>
      <c r="B61" s="201">
        <f t="shared" si="2"/>
        <v>0</v>
      </c>
      <c r="C61" s="201" t="s">
        <v>164</v>
      </c>
      <c r="D61" s="226"/>
      <c r="E61" s="226"/>
      <c r="F61" s="226"/>
      <c r="G61" s="226"/>
      <c r="H61" s="227"/>
      <c r="I61" s="227"/>
      <c r="J61" s="227"/>
      <c r="K61" s="227"/>
      <c r="L61" s="233"/>
      <c r="M61" s="229"/>
      <c r="N61" s="229"/>
      <c r="O61" s="229"/>
      <c r="P61" s="230"/>
      <c r="Q61" s="227"/>
      <c r="R61" s="227"/>
      <c r="S61" s="227"/>
      <c r="T61" s="231"/>
      <c r="U61" s="227"/>
      <c r="V61" s="232"/>
    </row>
    <row r="62" spans="1:22" s="146" customFormat="1" ht="21" customHeight="1" x14ac:dyDescent="0.25">
      <c r="A62" s="205"/>
      <c r="B62" s="201">
        <f t="shared" si="2"/>
        <v>0</v>
      </c>
      <c r="C62" s="201" t="s">
        <v>165</v>
      </c>
      <c r="D62" s="219"/>
      <c r="E62" s="219"/>
      <c r="F62" s="219"/>
      <c r="G62" s="219"/>
      <c r="H62" s="220"/>
      <c r="I62" s="220"/>
      <c r="J62" s="220"/>
      <c r="K62" s="220"/>
      <c r="L62" s="234"/>
      <c r="M62" s="222"/>
      <c r="N62" s="222"/>
      <c r="O62" s="222"/>
      <c r="P62" s="223"/>
      <c r="Q62" s="220"/>
      <c r="R62" s="220"/>
      <c r="S62" s="220"/>
      <c r="T62" s="224"/>
      <c r="U62" s="220"/>
      <c r="V62" s="225"/>
    </row>
    <row r="63" spans="1:22" s="146" customFormat="1" ht="21" customHeight="1" x14ac:dyDescent="0.25">
      <c r="A63" s="205"/>
      <c r="B63" s="201">
        <f t="shared" si="2"/>
        <v>0</v>
      </c>
      <c r="C63" s="201" t="s">
        <v>166</v>
      </c>
      <c r="D63" s="226"/>
      <c r="E63" s="226"/>
      <c r="F63" s="226"/>
      <c r="G63" s="226"/>
      <c r="H63" s="227"/>
      <c r="I63" s="227"/>
      <c r="J63" s="227"/>
      <c r="K63" s="227"/>
      <c r="L63" s="233"/>
      <c r="M63" s="229"/>
      <c r="N63" s="229"/>
      <c r="O63" s="229"/>
      <c r="P63" s="230"/>
      <c r="Q63" s="227"/>
      <c r="R63" s="227"/>
      <c r="S63" s="227"/>
      <c r="T63" s="231"/>
      <c r="U63" s="227"/>
      <c r="V63" s="232"/>
    </row>
    <row r="64" spans="1:22" s="146" customFormat="1" ht="21" customHeight="1" x14ac:dyDescent="0.25">
      <c r="A64" s="205"/>
      <c r="B64" s="201">
        <f t="shared" si="2"/>
        <v>0</v>
      </c>
      <c r="C64" s="201" t="s">
        <v>167</v>
      </c>
      <c r="D64" s="219"/>
      <c r="E64" s="219"/>
      <c r="F64" s="219"/>
      <c r="G64" s="219"/>
      <c r="H64" s="220"/>
      <c r="I64" s="220"/>
      <c r="J64" s="220"/>
      <c r="K64" s="220"/>
      <c r="L64" s="234"/>
      <c r="M64" s="222"/>
      <c r="N64" s="222"/>
      <c r="O64" s="222"/>
      <c r="P64" s="223"/>
      <c r="Q64" s="220"/>
      <c r="R64" s="220"/>
      <c r="S64" s="220"/>
      <c r="T64" s="224"/>
      <c r="U64" s="220"/>
      <c r="V64" s="225"/>
    </row>
    <row r="65" spans="1:22" s="146" customFormat="1" ht="21" customHeight="1" x14ac:dyDescent="0.25">
      <c r="A65" s="205"/>
      <c r="B65" s="201">
        <f t="shared" si="2"/>
        <v>0</v>
      </c>
      <c r="C65" s="201" t="s">
        <v>168</v>
      </c>
      <c r="D65" s="226"/>
      <c r="E65" s="226"/>
      <c r="F65" s="226"/>
      <c r="G65" s="226"/>
      <c r="H65" s="227"/>
      <c r="I65" s="227"/>
      <c r="J65" s="227"/>
      <c r="K65" s="227"/>
      <c r="L65" s="233"/>
      <c r="M65" s="229"/>
      <c r="N65" s="229"/>
      <c r="O65" s="229"/>
      <c r="P65" s="230"/>
      <c r="Q65" s="227"/>
      <c r="R65" s="227"/>
      <c r="S65" s="227"/>
      <c r="T65" s="231"/>
      <c r="U65" s="227"/>
      <c r="V65" s="232"/>
    </row>
    <row r="66" spans="1:22" s="146" customFormat="1" ht="21" customHeight="1" x14ac:dyDescent="0.25">
      <c r="A66" s="205"/>
      <c r="B66" s="201">
        <f t="shared" si="2"/>
        <v>0</v>
      </c>
      <c r="C66" s="201" t="s">
        <v>169</v>
      </c>
      <c r="D66" s="219"/>
      <c r="E66" s="219"/>
      <c r="F66" s="219"/>
      <c r="G66" s="219"/>
      <c r="H66" s="220"/>
      <c r="I66" s="220"/>
      <c r="J66" s="220"/>
      <c r="K66" s="220"/>
      <c r="L66" s="234"/>
      <c r="M66" s="222"/>
      <c r="N66" s="222"/>
      <c r="O66" s="222"/>
      <c r="P66" s="223"/>
      <c r="Q66" s="220"/>
      <c r="R66" s="220"/>
      <c r="S66" s="220"/>
      <c r="T66" s="224"/>
      <c r="U66" s="220"/>
      <c r="V66" s="225"/>
    </row>
    <row r="67" spans="1:22" s="146" customFormat="1" ht="21" customHeight="1" x14ac:dyDescent="0.25">
      <c r="A67" s="205"/>
      <c r="B67" s="201">
        <f t="shared" si="2"/>
        <v>0</v>
      </c>
      <c r="C67" s="201" t="s">
        <v>170</v>
      </c>
      <c r="D67" s="226"/>
      <c r="E67" s="226"/>
      <c r="F67" s="226"/>
      <c r="G67" s="226"/>
      <c r="H67" s="227"/>
      <c r="I67" s="227"/>
      <c r="J67" s="227"/>
      <c r="K67" s="227"/>
      <c r="L67" s="233"/>
      <c r="M67" s="229"/>
      <c r="N67" s="229"/>
      <c r="O67" s="229"/>
      <c r="P67" s="230"/>
      <c r="Q67" s="227"/>
      <c r="R67" s="227"/>
      <c r="S67" s="227"/>
      <c r="T67" s="231"/>
      <c r="U67" s="227"/>
      <c r="V67" s="232"/>
    </row>
    <row r="68" spans="1:22" s="146" customFormat="1" ht="21" customHeight="1" x14ac:dyDescent="0.25">
      <c r="A68" s="205"/>
      <c r="B68" s="201">
        <f t="shared" si="2"/>
        <v>0</v>
      </c>
      <c r="C68" s="201" t="s">
        <v>171</v>
      </c>
      <c r="D68" s="219"/>
      <c r="E68" s="219"/>
      <c r="F68" s="219"/>
      <c r="G68" s="219"/>
      <c r="H68" s="220"/>
      <c r="I68" s="220"/>
      <c r="J68" s="220"/>
      <c r="K68" s="220"/>
      <c r="L68" s="234"/>
      <c r="M68" s="222"/>
      <c r="N68" s="222"/>
      <c r="O68" s="222"/>
      <c r="P68" s="223"/>
      <c r="Q68" s="220"/>
      <c r="R68" s="220"/>
      <c r="S68" s="220"/>
      <c r="T68" s="224"/>
      <c r="U68" s="220"/>
      <c r="V68" s="225"/>
    </row>
    <row r="69" spans="1:22" s="146" customFormat="1" ht="21" customHeight="1" x14ac:dyDescent="0.25">
      <c r="A69" s="205"/>
      <c r="B69" s="201">
        <f t="shared" si="2"/>
        <v>0</v>
      </c>
      <c r="C69" s="201" t="s">
        <v>172</v>
      </c>
      <c r="D69" s="226"/>
      <c r="E69" s="226"/>
      <c r="F69" s="226"/>
      <c r="G69" s="226"/>
      <c r="H69" s="227"/>
      <c r="I69" s="227"/>
      <c r="J69" s="227"/>
      <c r="K69" s="227"/>
      <c r="L69" s="233"/>
      <c r="M69" s="229"/>
      <c r="N69" s="229"/>
      <c r="O69" s="229"/>
      <c r="P69" s="230"/>
      <c r="Q69" s="227"/>
      <c r="R69" s="227"/>
      <c r="S69" s="227"/>
      <c r="T69" s="231"/>
      <c r="U69" s="227"/>
      <c r="V69" s="232"/>
    </row>
    <row r="70" spans="1:22" s="146" customFormat="1" ht="21" customHeight="1" x14ac:dyDescent="0.25">
      <c r="A70" s="205"/>
      <c r="B70" s="201">
        <f t="shared" si="2"/>
        <v>0</v>
      </c>
      <c r="C70" s="201" t="s">
        <v>173</v>
      </c>
      <c r="D70" s="219"/>
      <c r="E70" s="219"/>
      <c r="F70" s="219"/>
      <c r="G70" s="219"/>
      <c r="H70" s="220"/>
      <c r="I70" s="220"/>
      <c r="J70" s="220"/>
      <c r="K70" s="220"/>
      <c r="L70" s="234"/>
      <c r="M70" s="222"/>
      <c r="N70" s="222"/>
      <c r="O70" s="222"/>
      <c r="P70" s="223"/>
      <c r="Q70" s="220"/>
      <c r="R70" s="220"/>
      <c r="S70" s="220"/>
      <c r="T70" s="224"/>
      <c r="U70" s="220"/>
      <c r="V70" s="225"/>
    </row>
    <row r="71" spans="1:22" s="146" customFormat="1" ht="21" customHeight="1" x14ac:dyDescent="0.25">
      <c r="A71" s="205"/>
      <c r="B71" s="201">
        <f t="shared" si="2"/>
        <v>0</v>
      </c>
      <c r="C71" s="201" t="s">
        <v>174</v>
      </c>
      <c r="D71" s="226"/>
      <c r="E71" s="226"/>
      <c r="F71" s="226"/>
      <c r="G71" s="226"/>
      <c r="H71" s="227"/>
      <c r="I71" s="227"/>
      <c r="J71" s="227"/>
      <c r="K71" s="227"/>
      <c r="L71" s="233"/>
      <c r="M71" s="229"/>
      <c r="N71" s="229"/>
      <c r="O71" s="229"/>
      <c r="P71" s="230"/>
      <c r="Q71" s="227"/>
      <c r="R71" s="227"/>
      <c r="S71" s="227"/>
      <c r="T71" s="231"/>
      <c r="U71" s="227"/>
      <c r="V71" s="232"/>
    </row>
    <row r="72" spans="1:22" s="146" customFormat="1" ht="21" customHeight="1" x14ac:dyDescent="0.25">
      <c r="A72" s="205"/>
      <c r="B72" s="201">
        <f t="shared" ref="B72:B103" si="3">Project_ID</f>
        <v>0</v>
      </c>
      <c r="C72" s="201" t="s">
        <v>175</v>
      </c>
      <c r="D72" s="219"/>
      <c r="E72" s="219"/>
      <c r="F72" s="219"/>
      <c r="G72" s="219"/>
      <c r="H72" s="220"/>
      <c r="I72" s="220"/>
      <c r="J72" s="220"/>
      <c r="K72" s="220"/>
      <c r="L72" s="234"/>
      <c r="M72" s="222"/>
      <c r="N72" s="222"/>
      <c r="O72" s="222"/>
      <c r="P72" s="223"/>
      <c r="Q72" s="220"/>
      <c r="R72" s="220"/>
      <c r="S72" s="220"/>
      <c r="T72" s="224"/>
      <c r="U72" s="220"/>
      <c r="V72" s="225"/>
    </row>
    <row r="73" spans="1:22" s="146" customFormat="1" ht="21" customHeight="1" x14ac:dyDescent="0.25">
      <c r="A73" s="205"/>
      <c r="B73" s="201">
        <f t="shared" si="3"/>
        <v>0</v>
      </c>
      <c r="C73" s="201" t="s">
        <v>176</v>
      </c>
      <c r="D73" s="226"/>
      <c r="E73" s="226"/>
      <c r="F73" s="226"/>
      <c r="G73" s="226"/>
      <c r="H73" s="227"/>
      <c r="I73" s="227"/>
      <c r="J73" s="227"/>
      <c r="K73" s="227"/>
      <c r="L73" s="233"/>
      <c r="M73" s="229"/>
      <c r="N73" s="229"/>
      <c r="O73" s="229"/>
      <c r="P73" s="230"/>
      <c r="Q73" s="227"/>
      <c r="R73" s="227"/>
      <c r="S73" s="227"/>
      <c r="T73" s="231"/>
      <c r="U73" s="227"/>
      <c r="V73" s="232"/>
    </row>
    <row r="74" spans="1:22" s="146" customFormat="1" ht="21" customHeight="1" x14ac:dyDescent="0.25">
      <c r="A74" s="205"/>
      <c r="B74" s="201">
        <f t="shared" si="3"/>
        <v>0</v>
      </c>
      <c r="C74" s="201" t="s">
        <v>177</v>
      </c>
      <c r="D74" s="219"/>
      <c r="E74" s="219"/>
      <c r="F74" s="219"/>
      <c r="G74" s="219"/>
      <c r="H74" s="220"/>
      <c r="I74" s="220"/>
      <c r="J74" s="220"/>
      <c r="K74" s="220"/>
      <c r="L74" s="234"/>
      <c r="M74" s="222"/>
      <c r="N74" s="222"/>
      <c r="O74" s="222"/>
      <c r="P74" s="223"/>
      <c r="Q74" s="220"/>
      <c r="R74" s="220"/>
      <c r="S74" s="220"/>
      <c r="T74" s="224"/>
      <c r="U74" s="220"/>
      <c r="V74" s="225"/>
    </row>
    <row r="75" spans="1:22" s="146" customFormat="1" ht="21" customHeight="1" x14ac:dyDescent="0.25">
      <c r="A75" s="205"/>
      <c r="B75" s="201">
        <f t="shared" si="3"/>
        <v>0</v>
      </c>
      <c r="C75" s="201" t="s">
        <v>178</v>
      </c>
      <c r="D75" s="226"/>
      <c r="E75" s="226"/>
      <c r="F75" s="226"/>
      <c r="G75" s="226"/>
      <c r="H75" s="227"/>
      <c r="I75" s="227"/>
      <c r="J75" s="227"/>
      <c r="K75" s="227"/>
      <c r="L75" s="233"/>
      <c r="M75" s="229"/>
      <c r="N75" s="229"/>
      <c r="O75" s="229"/>
      <c r="P75" s="230"/>
      <c r="Q75" s="227"/>
      <c r="R75" s="227"/>
      <c r="S75" s="227"/>
      <c r="T75" s="231"/>
      <c r="U75" s="227"/>
      <c r="V75" s="232"/>
    </row>
    <row r="76" spans="1:22" s="146" customFormat="1" ht="21" customHeight="1" x14ac:dyDescent="0.25">
      <c r="A76" s="205"/>
      <c r="B76" s="201">
        <f t="shared" si="3"/>
        <v>0</v>
      </c>
      <c r="C76" s="201" t="s">
        <v>179</v>
      </c>
      <c r="D76" s="219"/>
      <c r="E76" s="219"/>
      <c r="F76" s="219"/>
      <c r="G76" s="219"/>
      <c r="H76" s="220"/>
      <c r="I76" s="220"/>
      <c r="J76" s="220"/>
      <c r="K76" s="220"/>
      <c r="L76" s="234"/>
      <c r="M76" s="222"/>
      <c r="N76" s="222"/>
      <c r="O76" s="222"/>
      <c r="P76" s="223"/>
      <c r="Q76" s="220"/>
      <c r="R76" s="220"/>
      <c r="S76" s="220"/>
      <c r="T76" s="224"/>
      <c r="U76" s="220"/>
      <c r="V76" s="225"/>
    </row>
    <row r="77" spans="1:22" s="146" customFormat="1" ht="21" customHeight="1" x14ac:dyDescent="0.25">
      <c r="A77" s="205"/>
      <c r="B77" s="201">
        <f t="shared" si="3"/>
        <v>0</v>
      </c>
      <c r="C77" s="201" t="s">
        <v>180</v>
      </c>
      <c r="D77" s="226"/>
      <c r="E77" s="226"/>
      <c r="F77" s="226"/>
      <c r="G77" s="226"/>
      <c r="H77" s="227"/>
      <c r="I77" s="227"/>
      <c r="J77" s="227"/>
      <c r="K77" s="227"/>
      <c r="L77" s="233"/>
      <c r="M77" s="229"/>
      <c r="N77" s="229"/>
      <c r="O77" s="229"/>
      <c r="P77" s="230"/>
      <c r="Q77" s="227"/>
      <c r="R77" s="227"/>
      <c r="S77" s="227"/>
      <c r="T77" s="231"/>
      <c r="U77" s="227"/>
      <c r="V77" s="232"/>
    </row>
    <row r="78" spans="1:22" s="146" customFormat="1" ht="21" customHeight="1" x14ac:dyDescent="0.25">
      <c r="A78" s="205"/>
      <c r="B78" s="201">
        <f t="shared" si="3"/>
        <v>0</v>
      </c>
      <c r="C78" s="201" t="s">
        <v>181</v>
      </c>
      <c r="D78" s="219"/>
      <c r="E78" s="219"/>
      <c r="F78" s="219"/>
      <c r="G78" s="219"/>
      <c r="H78" s="220"/>
      <c r="I78" s="220"/>
      <c r="J78" s="220"/>
      <c r="K78" s="220"/>
      <c r="L78" s="234"/>
      <c r="M78" s="222"/>
      <c r="N78" s="222"/>
      <c r="O78" s="222"/>
      <c r="P78" s="223"/>
      <c r="Q78" s="220"/>
      <c r="R78" s="220"/>
      <c r="S78" s="220"/>
      <c r="T78" s="224"/>
      <c r="U78" s="220"/>
      <c r="V78" s="225"/>
    </row>
    <row r="79" spans="1:22" s="146" customFormat="1" ht="21" customHeight="1" x14ac:dyDescent="0.25">
      <c r="A79" s="205"/>
      <c r="B79" s="201">
        <f t="shared" si="3"/>
        <v>0</v>
      </c>
      <c r="C79" s="201" t="s">
        <v>182</v>
      </c>
      <c r="D79" s="226"/>
      <c r="E79" s="226"/>
      <c r="F79" s="226"/>
      <c r="G79" s="226"/>
      <c r="H79" s="227"/>
      <c r="I79" s="227"/>
      <c r="J79" s="227"/>
      <c r="K79" s="227"/>
      <c r="L79" s="233"/>
      <c r="M79" s="229"/>
      <c r="N79" s="229"/>
      <c r="O79" s="229"/>
      <c r="P79" s="230"/>
      <c r="Q79" s="227"/>
      <c r="R79" s="227"/>
      <c r="S79" s="227"/>
      <c r="T79" s="231"/>
      <c r="U79" s="227"/>
      <c r="V79" s="232"/>
    </row>
    <row r="80" spans="1:22" s="146" customFormat="1" ht="21" customHeight="1" x14ac:dyDescent="0.25">
      <c r="A80" s="205"/>
      <c r="B80" s="201">
        <f t="shared" si="3"/>
        <v>0</v>
      </c>
      <c r="C80" s="201" t="s">
        <v>183</v>
      </c>
      <c r="D80" s="219"/>
      <c r="E80" s="219"/>
      <c r="F80" s="219"/>
      <c r="G80" s="219"/>
      <c r="H80" s="220"/>
      <c r="I80" s="220"/>
      <c r="J80" s="220"/>
      <c r="K80" s="220"/>
      <c r="L80" s="234"/>
      <c r="M80" s="222"/>
      <c r="N80" s="222"/>
      <c r="O80" s="222"/>
      <c r="P80" s="223"/>
      <c r="Q80" s="220"/>
      <c r="R80" s="220"/>
      <c r="S80" s="220"/>
      <c r="T80" s="224"/>
      <c r="U80" s="220"/>
      <c r="V80" s="225"/>
    </row>
    <row r="81" spans="1:22" s="146" customFormat="1" ht="21" customHeight="1" x14ac:dyDescent="0.25">
      <c r="A81" s="205"/>
      <c r="B81" s="201">
        <f t="shared" si="3"/>
        <v>0</v>
      </c>
      <c r="C81" s="201" t="s">
        <v>184</v>
      </c>
      <c r="D81" s="226"/>
      <c r="E81" s="226"/>
      <c r="F81" s="226"/>
      <c r="G81" s="226"/>
      <c r="H81" s="227"/>
      <c r="I81" s="227"/>
      <c r="J81" s="227"/>
      <c r="K81" s="227"/>
      <c r="L81" s="233"/>
      <c r="M81" s="229"/>
      <c r="N81" s="229"/>
      <c r="O81" s="229"/>
      <c r="P81" s="230"/>
      <c r="Q81" s="227"/>
      <c r="R81" s="227"/>
      <c r="S81" s="227"/>
      <c r="T81" s="231"/>
      <c r="U81" s="227"/>
      <c r="V81" s="232"/>
    </row>
    <row r="82" spans="1:22" s="146" customFormat="1" ht="21" customHeight="1" x14ac:dyDescent="0.25">
      <c r="A82" s="205"/>
      <c r="B82" s="201">
        <f t="shared" si="3"/>
        <v>0</v>
      </c>
      <c r="C82" s="201" t="s">
        <v>185</v>
      </c>
      <c r="D82" s="219"/>
      <c r="E82" s="219"/>
      <c r="F82" s="219"/>
      <c r="G82" s="219"/>
      <c r="H82" s="220"/>
      <c r="I82" s="220"/>
      <c r="J82" s="220"/>
      <c r="K82" s="220"/>
      <c r="L82" s="234"/>
      <c r="M82" s="222"/>
      <c r="N82" s="222"/>
      <c r="O82" s="222"/>
      <c r="P82" s="223"/>
      <c r="Q82" s="220"/>
      <c r="R82" s="220"/>
      <c r="S82" s="220"/>
      <c r="T82" s="224"/>
      <c r="U82" s="220"/>
      <c r="V82" s="225"/>
    </row>
    <row r="83" spans="1:22" s="146" customFormat="1" ht="21" customHeight="1" x14ac:dyDescent="0.25">
      <c r="A83" s="205"/>
      <c r="B83" s="201">
        <f t="shared" si="3"/>
        <v>0</v>
      </c>
      <c r="C83" s="201" t="s">
        <v>186</v>
      </c>
      <c r="D83" s="226"/>
      <c r="E83" s="226"/>
      <c r="F83" s="226"/>
      <c r="G83" s="226"/>
      <c r="H83" s="227"/>
      <c r="I83" s="227"/>
      <c r="J83" s="227"/>
      <c r="K83" s="227"/>
      <c r="L83" s="233"/>
      <c r="M83" s="229"/>
      <c r="N83" s="229"/>
      <c r="O83" s="229"/>
      <c r="P83" s="230"/>
      <c r="Q83" s="227"/>
      <c r="R83" s="227"/>
      <c r="S83" s="227"/>
      <c r="T83" s="231"/>
      <c r="U83" s="227"/>
      <c r="V83" s="232"/>
    </row>
    <row r="84" spans="1:22" s="146" customFormat="1" ht="21" customHeight="1" x14ac:dyDescent="0.25">
      <c r="A84" s="205"/>
      <c r="B84" s="201">
        <f t="shared" si="3"/>
        <v>0</v>
      </c>
      <c r="C84" s="201" t="s">
        <v>187</v>
      </c>
      <c r="D84" s="219"/>
      <c r="E84" s="219"/>
      <c r="F84" s="219"/>
      <c r="G84" s="219"/>
      <c r="H84" s="220"/>
      <c r="I84" s="220"/>
      <c r="J84" s="220"/>
      <c r="K84" s="220"/>
      <c r="L84" s="234"/>
      <c r="M84" s="222"/>
      <c r="N84" s="222"/>
      <c r="O84" s="222"/>
      <c r="P84" s="223"/>
      <c r="Q84" s="220"/>
      <c r="R84" s="220"/>
      <c r="S84" s="220"/>
      <c r="T84" s="224"/>
      <c r="U84" s="220"/>
      <c r="V84" s="225"/>
    </row>
    <row r="85" spans="1:22" s="146" customFormat="1" ht="21" customHeight="1" x14ac:dyDescent="0.25">
      <c r="A85" s="205"/>
      <c r="B85" s="201">
        <f t="shared" si="3"/>
        <v>0</v>
      </c>
      <c r="C85" s="201" t="s">
        <v>188</v>
      </c>
      <c r="D85" s="226"/>
      <c r="E85" s="226"/>
      <c r="F85" s="226"/>
      <c r="G85" s="226"/>
      <c r="H85" s="227"/>
      <c r="I85" s="227"/>
      <c r="J85" s="227"/>
      <c r="K85" s="227"/>
      <c r="L85" s="233"/>
      <c r="M85" s="229"/>
      <c r="N85" s="229"/>
      <c r="O85" s="229"/>
      <c r="P85" s="230"/>
      <c r="Q85" s="227"/>
      <c r="R85" s="227"/>
      <c r="S85" s="227"/>
      <c r="T85" s="231"/>
      <c r="U85" s="227"/>
      <c r="V85" s="232"/>
    </row>
    <row r="86" spans="1:22" s="146" customFormat="1" ht="21" customHeight="1" x14ac:dyDescent="0.25">
      <c r="A86" s="205"/>
      <c r="B86" s="201">
        <f t="shared" si="3"/>
        <v>0</v>
      </c>
      <c r="C86" s="201" t="s">
        <v>189</v>
      </c>
      <c r="D86" s="219"/>
      <c r="E86" s="219"/>
      <c r="F86" s="219"/>
      <c r="G86" s="219"/>
      <c r="H86" s="220"/>
      <c r="I86" s="220"/>
      <c r="J86" s="220"/>
      <c r="K86" s="220"/>
      <c r="L86" s="234"/>
      <c r="M86" s="222"/>
      <c r="N86" s="222"/>
      <c r="O86" s="222"/>
      <c r="P86" s="223"/>
      <c r="Q86" s="220"/>
      <c r="R86" s="220"/>
      <c r="S86" s="220"/>
      <c r="T86" s="224"/>
      <c r="U86" s="220"/>
      <c r="V86" s="225"/>
    </row>
    <row r="87" spans="1:22" s="146" customFormat="1" ht="21" customHeight="1" x14ac:dyDescent="0.25">
      <c r="A87" s="205"/>
      <c r="B87" s="201">
        <f t="shared" si="3"/>
        <v>0</v>
      </c>
      <c r="C87" s="201" t="s">
        <v>190</v>
      </c>
      <c r="D87" s="226"/>
      <c r="E87" s="226"/>
      <c r="F87" s="226"/>
      <c r="G87" s="226"/>
      <c r="H87" s="227"/>
      <c r="I87" s="227"/>
      <c r="J87" s="227"/>
      <c r="K87" s="227"/>
      <c r="L87" s="233"/>
      <c r="M87" s="229"/>
      <c r="N87" s="229"/>
      <c r="O87" s="229"/>
      <c r="P87" s="230"/>
      <c r="Q87" s="227"/>
      <c r="R87" s="227"/>
      <c r="S87" s="227"/>
      <c r="T87" s="231"/>
      <c r="U87" s="227"/>
      <c r="V87" s="232"/>
    </row>
    <row r="88" spans="1:22" s="146" customFormat="1" ht="21" customHeight="1" x14ac:dyDescent="0.25">
      <c r="A88" s="205"/>
      <c r="B88" s="201">
        <f t="shared" si="3"/>
        <v>0</v>
      </c>
      <c r="C88" s="201" t="s">
        <v>191</v>
      </c>
      <c r="D88" s="219"/>
      <c r="E88" s="219"/>
      <c r="F88" s="219"/>
      <c r="G88" s="219"/>
      <c r="H88" s="220"/>
      <c r="I88" s="220"/>
      <c r="J88" s="220"/>
      <c r="K88" s="220"/>
      <c r="L88" s="234"/>
      <c r="M88" s="222"/>
      <c r="N88" s="222"/>
      <c r="O88" s="222"/>
      <c r="P88" s="223"/>
      <c r="Q88" s="220"/>
      <c r="R88" s="220"/>
      <c r="S88" s="220"/>
      <c r="T88" s="224"/>
      <c r="U88" s="220"/>
      <c r="V88" s="225"/>
    </row>
    <row r="89" spans="1:22" s="146" customFormat="1" ht="21" customHeight="1" x14ac:dyDescent="0.25">
      <c r="A89" s="205"/>
      <c r="B89" s="201">
        <f t="shared" si="3"/>
        <v>0</v>
      </c>
      <c r="C89" s="201" t="s">
        <v>192</v>
      </c>
      <c r="D89" s="226"/>
      <c r="E89" s="226"/>
      <c r="F89" s="226"/>
      <c r="G89" s="226"/>
      <c r="H89" s="227"/>
      <c r="I89" s="227"/>
      <c r="J89" s="227"/>
      <c r="K89" s="227"/>
      <c r="L89" s="233"/>
      <c r="M89" s="229"/>
      <c r="N89" s="229"/>
      <c r="O89" s="229"/>
      <c r="P89" s="230"/>
      <c r="Q89" s="227"/>
      <c r="R89" s="227"/>
      <c r="S89" s="227"/>
      <c r="T89" s="231"/>
      <c r="U89" s="227"/>
      <c r="V89" s="232"/>
    </row>
    <row r="90" spans="1:22" s="146" customFormat="1" ht="21" customHeight="1" x14ac:dyDescent="0.25">
      <c r="A90" s="205"/>
      <c r="B90" s="201">
        <f t="shared" si="3"/>
        <v>0</v>
      </c>
      <c r="C90" s="201" t="s">
        <v>193</v>
      </c>
      <c r="D90" s="219"/>
      <c r="E90" s="219"/>
      <c r="F90" s="219"/>
      <c r="G90" s="219"/>
      <c r="H90" s="220"/>
      <c r="I90" s="220"/>
      <c r="J90" s="220"/>
      <c r="K90" s="220"/>
      <c r="L90" s="234"/>
      <c r="M90" s="222"/>
      <c r="N90" s="222"/>
      <c r="O90" s="222"/>
      <c r="P90" s="223"/>
      <c r="Q90" s="220"/>
      <c r="R90" s="220"/>
      <c r="S90" s="220"/>
      <c r="T90" s="224"/>
      <c r="U90" s="220"/>
      <c r="V90" s="225"/>
    </row>
    <row r="91" spans="1:22" s="146" customFormat="1" ht="21" customHeight="1" x14ac:dyDescent="0.25">
      <c r="A91" s="205"/>
      <c r="B91" s="201">
        <f t="shared" si="3"/>
        <v>0</v>
      </c>
      <c r="C91" s="201" t="s">
        <v>194</v>
      </c>
      <c r="D91" s="226"/>
      <c r="E91" s="226"/>
      <c r="F91" s="226"/>
      <c r="G91" s="226"/>
      <c r="H91" s="227"/>
      <c r="I91" s="227"/>
      <c r="J91" s="227"/>
      <c r="K91" s="227"/>
      <c r="L91" s="233"/>
      <c r="M91" s="229"/>
      <c r="N91" s="229"/>
      <c r="O91" s="229"/>
      <c r="P91" s="230"/>
      <c r="Q91" s="227"/>
      <c r="R91" s="227"/>
      <c r="S91" s="227"/>
      <c r="T91" s="231"/>
      <c r="U91" s="227"/>
      <c r="V91" s="232"/>
    </row>
    <row r="92" spans="1:22" s="146" customFormat="1" ht="21" customHeight="1" x14ac:dyDescent="0.25">
      <c r="A92" s="205"/>
      <c r="B92" s="201">
        <f t="shared" si="3"/>
        <v>0</v>
      </c>
      <c r="C92" s="201" t="s">
        <v>195</v>
      </c>
      <c r="D92" s="219"/>
      <c r="E92" s="219"/>
      <c r="F92" s="219"/>
      <c r="G92" s="219"/>
      <c r="H92" s="220"/>
      <c r="I92" s="220"/>
      <c r="J92" s="220"/>
      <c r="K92" s="220"/>
      <c r="L92" s="234"/>
      <c r="M92" s="222"/>
      <c r="N92" s="222"/>
      <c r="O92" s="222"/>
      <c r="P92" s="223"/>
      <c r="Q92" s="220"/>
      <c r="R92" s="220"/>
      <c r="S92" s="220"/>
      <c r="T92" s="224"/>
      <c r="U92" s="220"/>
      <c r="V92" s="225"/>
    </row>
    <row r="93" spans="1:22" s="146" customFormat="1" ht="21" customHeight="1" x14ac:dyDescent="0.25">
      <c r="A93" s="205"/>
      <c r="B93" s="201">
        <f t="shared" si="3"/>
        <v>0</v>
      </c>
      <c r="C93" s="201" t="s">
        <v>196</v>
      </c>
      <c r="D93" s="226"/>
      <c r="E93" s="226"/>
      <c r="F93" s="226"/>
      <c r="G93" s="226"/>
      <c r="H93" s="227"/>
      <c r="I93" s="227"/>
      <c r="J93" s="227"/>
      <c r="K93" s="227"/>
      <c r="L93" s="233"/>
      <c r="M93" s="229"/>
      <c r="N93" s="229"/>
      <c r="O93" s="229"/>
      <c r="P93" s="230"/>
      <c r="Q93" s="227"/>
      <c r="R93" s="227"/>
      <c r="S93" s="227"/>
      <c r="T93" s="231"/>
      <c r="U93" s="227"/>
      <c r="V93" s="232"/>
    </row>
    <row r="94" spans="1:22" s="146" customFormat="1" ht="21" customHeight="1" x14ac:dyDescent="0.25">
      <c r="A94" s="205"/>
      <c r="B94" s="201">
        <f t="shared" si="3"/>
        <v>0</v>
      </c>
      <c r="C94" s="201" t="s">
        <v>197</v>
      </c>
      <c r="D94" s="219"/>
      <c r="E94" s="219"/>
      <c r="F94" s="219"/>
      <c r="G94" s="219"/>
      <c r="H94" s="220"/>
      <c r="I94" s="220"/>
      <c r="J94" s="220"/>
      <c r="K94" s="220"/>
      <c r="L94" s="234"/>
      <c r="M94" s="222"/>
      <c r="N94" s="222"/>
      <c r="O94" s="222"/>
      <c r="P94" s="223"/>
      <c r="Q94" s="220"/>
      <c r="R94" s="220"/>
      <c r="S94" s="220"/>
      <c r="T94" s="224"/>
      <c r="U94" s="220"/>
      <c r="V94" s="225"/>
    </row>
    <row r="95" spans="1:22" s="146" customFormat="1" ht="21" customHeight="1" x14ac:dyDescent="0.25">
      <c r="A95" s="205"/>
      <c r="B95" s="201">
        <f t="shared" si="3"/>
        <v>0</v>
      </c>
      <c r="C95" s="201" t="s">
        <v>198</v>
      </c>
      <c r="D95" s="226"/>
      <c r="E95" s="226"/>
      <c r="F95" s="226"/>
      <c r="G95" s="226"/>
      <c r="H95" s="227"/>
      <c r="I95" s="227"/>
      <c r="J95" s="227"/>
      <c r="K95" s="227"/>
      <c r="L95" s="233"/>
      <c r="M95" s="229"/>
      <c r="N95" s="229"/>
      <c r="O95" s="229"/>
      <c r="P95" s="230"/>
      <c r="Q95" s="227"/>
      <c r="R95" s="227"/>
      <c r="S95" s="227"/>
      <c r="T95" s="231"/>
      <c r="U95" s="227"/>
      <c r="V95" s="232"/>
    </row>
    <row r="96" spans="1:22" s="146" customFormat="1" ht="21" customHeight="1" x14ac:dyDescent="0.25">
      <c r="A96" s="205"/>
      <c r="B96" s="201">
        <f t="shared" si="3"/>
        <v>0</v>
      </c>
      <c r="C96" s="201" t="s">
        <v>199</v>
      </c>
      <c r="D96" s="219"/>
      <c r="E96" s="219"/>
      <c r="F96" s="219"/>
      <c r="G96" s="219"/>
      <c r="H96" s="220"/>
      <c r="I96" s="220"/>
      <c r="J96" s="220"/>
      <c r="K96" s="220"/>
      <c r="L96" s="234"/>
      <c r="M96" s="222"/>
      <c r="N96" s="222"/>
      <c r="O96" s="222"/>
      <c r="P96" s="223"/>
      <c r="Q96" s="220"/>
      <c r="R96" s="220"/>
      <c r="S96" s="220"/>
      <c r="T96" s="224"/>
      <c r="U96" s="220"/>
      <c r="V96" s="225"/>
    </row>
    <row r="97" spans="1:22" s="146" customFormat="1" ht="21" customHeight="1" x14ac:dyDescent="0.25">
      <c r="A97" s="205"/>
      <c r="B97" s="201">
        <f t="shared" si="3"/>
        <v>0</v>
      </c>
      <c r="C97" s="201" t="s">
        <v>200</v>
      </c>
      <c r="D97" s="226"/>
      <c r="E97" s="226"/>
      <c r="F97" s="226"/>
      <c r="G97" s="226"/>
      <c r="H97" s="227"/>
      <c r="I97" s="227"/>
      <c r="J97" s="227"/>
      <c r="K97" s="227"/>
      <c r="L97" s="233"/>
      <c r="M97" s="229"/>
      <c r="N97" s="229"/>
      <c r="O97" s="229"/>
      <c r="P97" s="230"/>
      <c r="Q97" s="227"/>
      <c r="R97" s="227"/>
      <c r="S97" s="227"/>
      <c r="T97" s="231"/>
      <c r="U97" s="227"/>
      <c r="V97" s="232"/>
    </row>
    <row r="98" spans="1:22" s="146" customFormat="1" ht="21" customHeight="1" x14ac:dyDescent="0.25">
      <c r="A98" s="205"/>
      <c r="B98" s="201">
        <f t="shared" si="3"/>
        <v>0</v>
      </c>
      <c r="C98" s="201" t="s">
        <v>201</v>
      </c>
      <c r="D98" s="219"/>
      <c r="E98" s="219"/>
      <c r="F98" s="219"/>
      <c r="G98" s="219"/>
      <c r="H98" s="220"/>
      <c r="I98" s="220"/>
      <c r="J98" s="220"/>
      <c r="K98" s="220"/>
      <c r="L98" s="234"/>
      <c r="M98" s="222"/>
      <c r="N98" s="222"/>
      <c r="O98" s="222"/>
      <c r="P98" s="223"/>
      <c r="Q98" s="220"/>
      <c r="R98" s="220"/>
      <c r="S98" s="220"/>
      <c r="T98" s="224"/>
      <c r="U98" s="220"/>
      <c r="V98" s="225"/>
    </row>
    <row r="99" spans="1:22" s="146" customFormat="1" ht="21" customHeight="1" x14ac:dyDescent="0.25">
      <c r="A99" s="205"/>
      <c r="B99" s="201">
        <f t="shared" si="3"/>
        <v>0</v>
      </c>
      <c r="C99" s="201" t="s">
        <v>202</v>
      </c>
      <c r="D99" s="226"/>
      <c r="E99" s="226"/>
      <c r="F99" s="226"/>
      <c r="G99" s="226"/>
      <c r="H99" s="227"/>
      <c r="I99" s="227"/>
      <c r="J99" s="227"/>
      <c r="K99" s="227"/>
      <c r="L99" s="233"/>
      <c r="M99" s="229"/>
      <c r="N99" s="229"/>
      <c r="O99" s="229"/>
      <c r="P99" s="230"/>
      <c r="Q99" s="227"/>
      <c r="R99" s="227"/>
      <c r="S99" s="227"/>
      <c r="T99" s="231"/>
      <c r="U99" s="227"/>
      <c r="V99" s="232"/>
    </row>
    <row r="100" spans="1:22" s="146" customFormat="1" ht="21" customHeight="1" x14ac:dyDescent="0.25">
      <c r="A100" s="205"/>
      <c r="B100" s="201">
        <f t="shared" si="3"/>
        <v>0</v>
      </c>
      <c r="C100" s="201" t="s">
        <v>203</v>
      </c>
      <c r="D100" s="219"/>
      <c r="E100" s="219"/>
      <c r="F100" s="219"/>
      <c r="G100" s="219"/>
      <c r="H100" s="220"/>
      <c r="I100" s="220"/>
      <c r="J100" s="220"/>
      <c r="K100" s="220"/>
      <c r="L100" s="234"/>
      <c r="M100" s="222"/>
      <c r="N100" s="222"/>
      <c r="O100" s="222"/>
      <c r="P100" s="223"/>
      <c r="Q100" s="220"/>
      <c r="R100" s="220"/>
      <c r="S100" s="220"/>
      <c r="T100" s="224"/>
      <c r="U100" s="220"/>
      <c r="V100" s="225"/>
    </row>
    <row r="101" spans="1:22" s="146" customFormat="1" ht="21" customHeight="1" x14ac:dyDescent="0.25">
      <c r="A101" s="205"/>
      <c r="B101" s="201">
        <f t="shared" si="3"/>
        <v>0</v>
      </c>
      <c r="C101" s="201" t="s">
        <v>204</v>
      </c>
      <c r="D101" s="235"/>
      <c r="E101" s="235"/>
      <c r="F101" s="235"/>
      <c r="G101" s="235"/>
      <c r="H101" s="236"/>
      <c r="I101" s="236"/>
      <c r="J101" s="236"/>
      <c r="K101" s="236"/>
      <c r="L101" s="237"/>
      <c r="M101" s="238"/>
      <c r="N101" s="238"/>
      <c r="O101" s="238"/>
      <c r="P101" s="239"/>
      <c r="Q101" s="236"/>
      <c r="R101" s="236"/>
      <c r="S101" s="236"/>
      <c r="T101" s="240"/>
      <c r="U101" s="236"/>
      <c r="V101" s="241"/>
    </row>
    <row r="102" spans="1:22" s="146" customFormat="1" ht="21" customHeight="1" x14ac:dyDescent="0.25">
      <c r="A102" s="205"/>
      <c r="B102" s="201">
        <f t="shared" si="3"/>
        <v>0</v>
      </c>
      <c r="C102" s="201" t="s">
        <v>205</v>
      </c>
      <c r="D102" s="242"/>
      <c r="E102" s="242"/>
      <c r="F102" s="242"/>
      <c r="G102" s="242"/>
      <c r="H102" s="243"/>
      <c r="I102" s="243"/>
      <c r="J102" s="243"/>
      <c r="K102" s="243"/>
      <c r="L102" s="244"/>
      <c r="M102" s="245"/>
      <c r="N102" s="245"/>
      <c r="O102" s="245"/>
      <c r="P102" s="246"/>
      <c r="Q102" s="243"/>
      <c r="R102" s="243"/>
      <c r="S102" s="243"/>
      <c r="T102" s="247"/>
      <c r="U102" s="243"/>
      <c r="V102" s="248"/>
    </row>
    <row r="103" spans="1:22" s="146" customFormat="1" ht="21" customHeight="1" x14ac:dyDescent="0.25">
      <c r="A103" s="205"/>
      <c r="B103" s="201">
        <f t="shared" si="3"/>
        <v>0</v>
      </c>
      <c r="C103" s="201" t="s">
        <v>206</v>
      </c>
      <c r="D103" s="219"/>
      <c r="E103" s="219"/>
      <c r="F103" s="219"/>
      <c r="G103" s="219"/>
      <c r="H103" s="220"/>
      <c r="I103" s="220"/>
      <c r="J103" s="220"/>
      <c r="K103" s="220"/>
      <c r="L103" s="234"/>
      <c r="M103" s="222"/>
      <c r="N103" s="222"/>
      <c r="O103" s="222"/>
      <c r="P103" s="223"/>
      <c r="Q103" s="220"/>
      <c r="R103" s="220"/>
      <c r="S103" s="220"/>
      <c r="T103" s="224"/>
      <c r="U103" s="220"/>
      <c r="V103" s="225"/>
    </row>
    <row r="104" spans="1:22" s="146" customFormat="1" ht="21" customHeight="1" x14ac:dyDescent="0.25">
      <c r="A104" s="205"/>
      <c r="B104" s="201">
        <f t="shared" ref="B104:B130" si="4">Project_ID</f>
        <v>0</v>
      </c>
      <c r="C104" s="201" t="s">
        <v>207</v>
      </c>
      <c r="D104" s="219"/>
      <c r="E104" s="219"/>
      <c r="F104" s="219"/>
      <c r="G104" s="219"/>
      <c r="H104" s="220"/>
      <c r="I104" s="220"/>
      <c r="J104" s="220"/>
      <c r="K104" s="220"/>
      <c r="L104" s="234"/>
      <c r="M104" s="222"/>
      <c r="N104" s="222"/>
      <c r="O104" s="222"/>
      <c r="P104" s="223"/>
      <c r="Q104" s="220"/>
      <c r="R104" s="220"/>
      <c r="S104" s="220"/>
      <c r="T104" s="224"/>
      <c r="U104" s="220"/>
      <c r="V104" s="225"/>
    </row>
    <row r="105" spans="1:22" s="146" customFormat="1" ht="21" customHeight="1" x14ac:dyDescent="0.25">
      <c r="A105" s="205"/>
      <c r="B105" s="201">
        <f t="shared" si="4"/>
        <v>0</v>
      </c>
      <c r="C105" s="201" t="s">
        <v>208</v>
      </c>
      <c r="D105" s="219"/>
      <c r="E105" s="219"/>
      <c r="F105" s="219"/>
      <c r="G105" s="219"/>
      <c r="H105" s="220"/>
      <c r="I105" s="220"/>
      <c r="J105" s="220"/>
      <c r="K105" s="220"/>
      <c r="L105" s="234"/>
      <c r="M105" s="222"/>
      <c r="N105" s="222"/>
      <c r="O105" s="222"/>
      <c r="P105" s="223"/>
      <c r="Q105" s="220"/>
      <c r="R105" s="220"/>
      <c r="S105" s="220"/>
      <c r="T105" s="224"/>
      <c r="U105" s="220"/>
      <c r="V105" s="225"/>
    </row>
    <row r="106" spans="1:22" s="146" customFormat="1" ht="21" customHeight="1" x14ac:dyDescent="0.25">
      <c r="A106" s="205"/>
      <c r="B106" s="201">
        <f t="shared" si="4"/>
        <v>0</v>
      </c>
      <c r="C106" s="201" t="s">
        <v>209</v>
      </c>
      <c r="D106" s="219"/>
      <c r="E106" s="219"/>
      <c r="F106" s="219"/>
      <c r="G106" s="219"/>
      <c r="H106" s="220"/>
      <c r="I106" s="220"/>
      <c r="J106" s="220"/>
      <c r="K106" s="220"/>
      <c r="L106" s="234"/>
      <c r="M106" s="222"/>
      <c r="N106" s="222"/>
      <c r="O106" s="222"/>
      <c r="P106" s="223"/>
      <c r="Q106" s="220"/>
      <c r="R106" s="220"/>
      <c r="S106" s="220"/>
      <c r="T106" s="224"/>
      <c r="U106" s="220"/>
      <c r="V106" s="225"/>
    </row>
    <row r="107" spans="1:22" s="146" customFormat="1" ht="21" customHeight="1" x14ac:dyDescent="0.25">
      <c r="A107" s="205"/>
      <c r="B107" s="201">
        <f t="shared" si="4"/>
        <v>0</v>
      </c>
      <c r="C107" s="201" t="s">
        <v>210</v>
      </c>
      <c r="D107" s="219"/>
      <c r="E107" s="219"/>
      <c r="F107" s="219"/>
      <c r="G107" s="219"/>
      <c r="H107" s="220"/>
      <c r="I107" s="220"/>
      <c r="J107" s="220"/>
      <c r="K107" s="220"/>
      <c r="L107" s="234"/>
      <c r="M107" s="222"/>
      <c r="N107" s="222"/>
      <c r="O107" s="222"/>
      <c r="P107" s="223"/>
      <c r="Q107" s="220"/>
      <c r="R107" s="220"/>
      <c r="S107" s="220"/>
      <c r="T107" s="224"/>
      <c r="U107" s="220"/>
      <c r="V107" s="225"/>
    </row>
    <row r="108" spans="1:22" s="146" customFormat="1" ht="21" customHeight="1" x14ac:dyDescent="0.25">
      <c r="A108" s="205"/>
      <c r="B108" s="201">
        <f t="shared" si="4"/>
        <v>0</v>
      </c>
      <c r="C108" s="201" t="s">
        <v>211</v>
      </c>
      <c r="D108" s="219"/>
      <c r="E108" s="219"/>
      <c r="F108" s="219"/>
      <c r="G108" s="219"/>
      <c r="H108" s="220"/>
      <c r="I108" s="220"/>
      <c r="J108" s="220"/>
      <c r="K108" s="220"/>
      <c r="L108" s="234"/>
      <c r="M108" s="222"/>
      <c r="N108" s="222"/>
      <c r="O108" s="222"/>
      <c r="P108" s="223"/>
      <c r="Q108" s="220"/>
      <c r="R108" s="220"/>
      <c r="S108" s="220"/>
      <c r="T108" s="224"/>
      <c r="U108" s="220"/>
      <c r="V108" s="225"/>
    </row>
    <row r="109" spans="1:22" s="146" customFormat="1" ht="21" customHeight="1" x14ac:dyDescent="0.25">
      <c r="A109" s="205"/>
      <c r="B109" s="201">
        <f t="shared" si="4"/>
        <v>0</v>
      </c>
      <c r="C109" s="201" t="s">
        <v>212</v>
      </c>
      <c r="D109" s="219"/>
      <c r="E109" s="219"/>
      <c r="F109" s="219"/>
      <c r="G109" s="219"/>
      <c r="H109" s="220"/>
      <c r="I109" s="220"/>
      <c r="J109" s="220"/>
      <c r="K109" s="220"/>
      <c r="L109" s="234"/>
      <c r="M109" s="222"/>
      <c r="N109" s="222"/>
      <c r="O109" s="222"/>
      <c r="P109" s="223"/>
      <c r="Q109" s="220"/>
      <c r="R109" s="220"/>
      <c r="S109" s="220"/>
      <c r="T109" s="224"/>
      <c r="U109" s="220"/>
      <c r="V109" s="225"/>
    </row>
    <row r="110" spans="1:22" s="146" customFormat="1" ht="21" customHeight="1" x14ac:dyDescent="0.25">
      <c r="A110" s="205"/>
      <c r="B110" s="201">
        <f t="shared" si="4"/>
        <v>0</v>
      </c>
      <c r="C110" s="201" t="s">
        <v>213</v>
      </c>
      <c r="D110" s="219"/>
      <c r="E110" s="219"/>
      <c r="F110" s="219"/>
      <c r="G110" s="219"/>
      <c r="H110" s="220"/>
      <c r="I110" s="220"/>
      <c r="J110" s="220"/>
      <c r="K110" s="220"/>
      <c r="L110" s="234"/>
      <c r="M110" s="222"/>
      <c r="N110" s="222"/>
      <c r="O110" s="222"/>
      <c r="P110" s="223"/>
      <c r="Q110" s="220"/>
      <c r="R110" s="220"/>
      <c r="S110" s="220"/>
      <c r="T110" s="224"/>
      <c r="U110" s="220"/>
      <c r="V110" s="225"/>
    </row>
    <row r="111" spans="1:22" s="146" customFormat="1" ht="21" customHeight="1" x14ac:dyDescent="0.25">
      <c r="A111" s="205"/>
      <c r="B111" s="201">
        <f t="shared" si="4"/>
        <v>0</v>
      </c>
      <c r="C111" s="201" t="s">
        <v>214</v>
      </c>
      <c r="D111" s="219"/>
      <c r="E111" s="219"/>
      <c r="F111" s="219"/>
      <c r="G111" s="219"/>
      <c r="H111" s="220"/>
      <c r="I111" s="220"/>
      <c r="J111" s="220"/>
      <c r="K111" s="220"/>
      <c r="L111" s="234"/>
      <c r="M111" s="222"/>
      <c r="N111" s="222"/>
      <c r="O111" s="222"/>
      <c r="P111" s="223"/>
      <c r="Q111" s="220"/>
      <c r="R111" s="220"/>
      <c r="S111" s="220"/>
      <c r="T111" s="224"/>
      <c r="U111" s="220"/>
      <c r="V111" s="225"/>
    </row>
    <row r="112" spans="1:22" s="146" customFormat="1" ht="21" customHeight="1" x14ac:dyDescent="0.25">
      <c r="A112" s="205"/>
      <c r="B112" s="201">
        <f t="shared" si="4"/>
        <v>0</v>
      </c>
      <c r="C112" s="201" t="s">
        <v>215</v>
      </c>
      <c r="D112" s="219"/>
      <c r="E112" s="219"/>
      <c r="F112" s="219"/>
      <c r="G112" s="219"/>
      <c r="H112" s="220"/>
      <c r="I112" s="220"/>
      <c r="J112" s="220"/>
      <c r="K112" s="220"/>
      <c r="L112" s="234"/>
      <c r="M112" s="222"/>
      <c r="N112" s="222"/>
      <c r="O112" s="222"/>
      <c r="P112" s="223"/>
      <c r="Q112" s="220"/>
      <c r="R112" s="220"/>
      <c r="S112" s="220"/>
      <c r="T112" s="224"/>
      <c r="U112" s="220"/>
      <c r="V112" s="225"/>
    </row>
    <row r="113" spans="1:22" s="146" customFormat="1" ht="21" customHeight="1" x14ac:dyDescent="0.25">
      <c r="A113" s="205"/>
      <c r="B113" s="201">
        <f t="shared" si="4"/>
        <v>0</v>
      </c>
      <c r="C113" s="201" t="s">
        <v>216</v>
      </c>
      <c r="D113" s="219"/>
      <c r="E113" s="219"/>
      <c r="F113" s="219"/>
      <c r="G113" s="219"/>
      <c r="H113" s="220"/>
      <c r="I113" s="220"/>
      <c r="J113" s="220"/>
      <c r="K113" s="220"/>
      <c r="L113" s="234"/>
      <c r="M113" s="222"/>
      <c r="N113" s="222"/>
      <c r="O113" s="222"/>
      <c r="P113" s="223"/>
      <c r="Q113" s="220"/>
      <c r="R113" s="220"/>
      <c r="S113" s="220"/>
      <c r="T113" s="224"/>
      <c r="U113" s="220"/>
      <c r="V113" s="225"/>
    </row>
    <row r="114" spans="1:22" s="146" customFormat="1" ht="21" customHeight="1" x14ac:dyDescent="0.25">
      <c r="A114" s="205"/>
      <c r="B114" s="201">
        <f t="shared" si="4"/>
        <v>0</v>
      </c>
      <c r="C114" s="201" t="s">
        <v>217</v>
      </c>
      <c r="D114" s="219"/>
      <c r="E114" s="219"/>
      <c r="F114" s="219"/>
      <c r="G114" s="219"/>
      <c r="H114" s="220"/>
      <c r="I114" s="220"/>
      <c r="J114" s="220"/>
      <c r="K114" s="220"/>
      <c r="L114" s="234"/>
      <c r="M114" s="222"/>
      <c r="N114" s="222"/>
      <c r="O114" s="222"/>
      <c r="P114" s="223"/>
      <c r="Q114" s="220"/>
      <c r="R114" s="220"/>
      <c r="S114" s="220"/>
      <c r="T114" s="224"/>
      <c r="U114" s="220"/>
      <c r="V114" s="225"/>
    </row>
    <row r="115" spans="1:22" s="146" customFormat="1" ht="21" customHeight="1" x14ac:dyDescent="0.25">
      <c r="A115" s="205"/>
      <c r="B115" s="201">
        <f t="shared" si="4"/>
        <v>0</v>
      </c>
      <c r="C115" s="201" t="s">
        <v>218</v>
      </c>
      <c r="D115" s="219"/>
      <c r="E115" s="219"/>
      <c r="F115" s="219"/>
      <c r="G115" s="219"/>
      <c r="H115" s="220"/>
      <c r="I115" s="220"/>
      <c r="J115" s="220"/>
      <c r="K115" s="220"/>
      <c r="L115" s="234"/>
      <c r="M115" s="222"/>
      <c r="N115" s="222"/>
      <c r="O115" s="222"/>
      <c r="P115" s="223"/>
      <c r="Q115" s="220"/>
      <c r="R115" s="220"/>
      <c r="S115" s="220"/>
      <c r="T115" s="224"/>
      <c r="U115" s="220"/>
      <c r="V115" s="225"/>
    </row>
    <row r="116" spans="1:22" s="146" customFormat="1" ht="21" customHeight="1" x14ac:dyDescent="0.25">
      <c r="A116" s="205"/>
      <c r="B116" s="201">
        <f t="shared" si="4"/>
        <v>0</v>
      </c>
      <c r="C116" s="201" t="s">
        <v>219</v>
      </c>
      <c r="D116" s="219"/>
      <c r="E116" s="219"/>
      <c r="F116" s="219"/>
      <c r="G116" s="219"/>
      <c r="H116" s="220"/>
      <c r="I116" s="220"/>
      <c r="J116" s="220"/>
      <c r="K116" s="220"/>
      <c r="L116" s="234"/>
      <c r="M116" s="222"/>
      <c r="N116" s="222"/>
      <c r="O116" s="222"/>
      <c r="P116" s="223"/>
      <c r="Q116" s="220"/>
      <c r="R116" s="220"/>
      <c r="S116" s="220"/>
      <c r="T116" s="224"/>
      <c r="U116" s="220"/>
      <c r="V116" s="225"/>
    </row>
    <row r="117" spans="1:22" s="146" customFormat="1" ht="21" customHeight="1" x14ac:dyDescent="0.25">
      <c r="A117" s="205"/>
      <c r="B117" s="201">
        <f t="shared" si="4"/>
        <v>0</v>
      </c>
      <c r="C117" s="201" t="s">
        <v>220</v>
      </c>
      <c r="D117" s="219"/>
      <c r="E117" s="219"/>
      <c r="F117" s="219"/>
      <c r="G117" s="219"/>
      <c r="H117" s="220"/>
      <c r="I117" s="220"/>
      <c r="J117" s="220"/>
      <c r="K117" s="220"/>
      <c r="L117" s="234"/>
      <c r="M117" s="222"/>
      <c r="N117" s="222"/>
      <c r="O117" s="222"/>
      <c r="P117" s="223"/>
      <c r="Q117" s="220"/>
      <c r="R117" s="220"/>
      <c r="S117" s="220"/>
      <c r="T117" s="224"/>
      <c r="U117" s="220"/>
      <c r="V117" s="225"/>
    </row>
    <row r="118" spans="1:22" s="146" customFormat="1" ht="21" customHeight="1" x14ac:dyDescent="0.25">
      <c r="A118" s="205"/>
      <c r="B118" s="201">
        <f t="shared" si="4"/>
        <v>0</v>
      </c>
      <c r="C118" s="201" t="s">
        <v>221</v>
      </c>
      <c r="D118" s="219"/>
      <c r="E118" s="219"/>
      <c r="F118" s="219"/>
      <c r="G118" s="219"/>
      <c r="H118" s="220"/>
      <c r="I118" s="220"/>
      <c r="J118" s="220"/>
      <c r="K118" s="220"/>
      <c r="L118" s="234"/>
      <c r="M118" s="222"/>
      <c r="N118" s="222"/>
      <c r="O118" s="222"/>
      <c r="P118" s="223"/>
      <c r="Q118" s="220"/>
      <c r="R118" s="220"/>
      <c r="S118" s="220"/>
      <c r="T118" s="224"/>
      <c r="U118" s="220"/>
      <c r="V118" s="225"/>
    </row>
    <row r="119" spans="1:22" s="146" customFormat="1" ht="21" customHeight="1" x14ac:dyDescent="0.25">
      <c r="A119" s="205"/>
      <c r="B119" s="201">
        <f t="shared" si="4"/>
        <v>0</v>
      </c>
      <c r="C119" s="201" t="s">
        <v>222</v>
      </c>
      <c r="D119" s="219"/>
      <c r="E119" s="219"/>
      <c r="F119" s="219"/>
      <c r="G119" s="219"/>
      <c r="H119" s="220"/>
      <c r="I119" s="220"/>
      <c r="J119" s="220"/>
      <c r="K119" s="220"/>
      <c r="L119" s="234"/>
      <c r="M119" s="222"/>
      <c r="N119" s="222"/>
      <c r="O119" s="222"/>
      <c r="P119" s="223"/>
      <c r="Q119" s="220"/>
      <c r="R119" s="220"/>
      <c r="S119" s="220"/>
      <c r="T119" s="224"/>
      <c r="U119" s="220"/>
      <c r="V119" s="225"/>
    </row>
    <row r="120" spans="1:22" s="146" customFormat="1" ht="21" customHeight="1" x14ac:dyDescent="0.25">
      <c r="A120" s="205"/>
      <c r="B120" s="201">
        <f t="shared" si="4"/>
        <v>0</v>
      </c>
      <c r="C120" s="201" t="s">
        <v>223</v>
      </c>
      <c r="D120" s="219"/>
      <c r="E120" s="219"/>
      <c r="F120" s="219"/>
      <c r="G120" s="219"/>
      <c r="H120" s="220"/>
      <c r="I120" s="220"/>
      <c r="J120" s="220"/>
      <c r="K120" s="220"/>
      <c r="L120" s="234"/>
      <c r="M120" s="222"/>
      <c r="N120" s="222"/>
      <c r="O120" s="222"/>
      <c r="P120" s="223"/>
      <c r="Q120" s="220"/>
      <c r="R120" s="220"/>
      <c r="S120" s="220"/>
      <c r="T120" s="224"/>
      <c r="U120" s="220"/>
      <c r="V120" s="225"/>
    </row>
    <row r="121" spans="1:22" s="146" customFormat="1" ht="21" customHeight="1" x14ac:dyDescent="0.25">
      <c r="A121" s="205"/>
      <c r="B121" s="201">
        <f t="shared" si="4"/>
        <v>0</v>
      </c>
      <c r="C121" s="201" t="s">
        <v>224</v>
      </c>
      <c r="D121" s="219"/>
      <c r="E121" s="219"/>
      <c r="F121" s="219"/>
      <c r="G121" s="219"/>
      <c r="H121" s="220"/>
      <c r="I121" s="220"/>
      <c r="J121" s="220"/>
      <c r="K121" s="220"/>
      <c r="L121" s="234"/>
      <c r="M121" s="222"/>
      <c r="N121" s="222"/>
      <c r="O121" s="222"/>
      <c r="P121" s="223"/>
      <c r="Q121" s="220"/>
      <c r="R121" s="220"/>
      <c r="S121" s="220"/>
      <c r="T121" s="224"/>
      <c r="U121" s="220"/>
      <c r="V121" s="225"/>
    </row>
    <row r="122" spans="1:22" s="146" customFormat="1" ht="21" customHeight="1" x14ac:dyDescent="0.25">
      <c r="A122" s="205"/>
      <c r="B122" s="201">
        <f t="shared" si="4"/>
        <v>0</v>
      </c>
      <c r="C122" s="201" t="s">
        <v>225</v>
      </c>
      <c r="D122" s="219"/>
      <c r="E122" s="219"/>
      <c r="F122" s="219"/>
      <c r="G122" s="219"/>
      <c r="H122" s="220"/>
      <c r="I122" s="220"/>
      <c r="J122" s="220"/>
      <c r="K122" s="220"/>
      <c r="L122" s="234"/>
      <c r="M122" s="222"/>
      <c r="N122" s="222"/>
      <c r="O122" s="222"/>
      <c r="P122" s="223"/>
      <c r="Q122" s="220"/>
      <c r="R122" s="220"/>
      <c r="S122" s="220"/>
      <c r="T122" s="224"/>
      <c r="U122" s="220"/>
      <c r="V122" s="225"/>
    </row>
    <row r="123" spans="1:22" s="146" customFormat="1" ht="21" customHeight="1" x14ac:dyDescent="0.25">
      <c r="A123" s="205"/>
      <c r="B123" s="201">
        <f t="shared" si="4"/>
        <v>0</v>
      </c>
      <c r="C123" s="201" t="s">
        <v>229</v>
      </c>
      <c r="D123" s="219"/>
      <c r="E123" s="219"/>
      <c r="F123" s="219"/>
      <c r="G123" s="219"/>
      <c r="H123" s="220"/>
      <c r="I123" s="220"/>
      <c r="J123" s="220"/>
      <c r="K123" s="220"/>
      <c r="L123" s="234"/>
      <c r="M123" s="222"/>
      <c r="N123" s="222"/>
      <c r="O123" s="222"/>
      <c r="P123" s="223"/>
      <c r="Q123" s="220"/>
      <c r="R123" s="220"/>
      <c r="S123" s="220"/>
      <c r="T123" s="224"/>
      <c r="U123" s="220"/>
      <c r="V123" s="225"/>
    </row>
    <row r="124" spans="1:22" s="146" customFormat="1" ht="21" customHeight="1" x14ac:dyDescent="0.25">
      <c r="A124" s="205"/>
      <c r="B124" s="201">
        <f t="shared" si="4"/>
        <v>0</v>
      </c>
      <c r="C124" s="201" t="s">
        <v>230</v>
      </c>
      <c r="D124" s="219"/>
      <c r="E124" s="219"/>
      <c r="F124" s="219"/>
      <c r="G124" s="219"/>
      <c r="H124" s="220"/>
      <c r="I124" s="220"/>
      <c r="J124" s="220"/>
      <c r="K124" s="220"/>
      <c r="L124" s="234"/>
      <c r="M124" s="222"/>
      <c r="N124" s="222"/>
      <c r="O124" s="222"/>
      <c r="P124" s="223"/>
      <c r="Q124" s="220"/>
      <c r="R124" s="220"/>
      <c r="S124" s="220"/>
      <c r="T124" s="224"/>
      <c r="U124" s="220"/>
      <c r="V124" s="225"/>
    </row>
    <row r="125" spans="1:22" s="146" customFormat="1" ht="21" customHeight="1" x14ac:dyDescent="0.25">
      <c r="A125" s="205"/>
      <c r="B125" s="201">
        <f t="shared" si="4"/>
        <v>0</v>
      </c>
      <c r="C125" s="201" t="s">
        <v>231</v>
      </c>
      <c r="D125" s="219"/>
      <c r="E125" s="219"/>
      <c r="F125" s="219"/>
      <c r="G125" s="219"/>
      <c r="H125" s="220"/>
      <c r="I125" s="220"/>
      <c r="J125" s="220"/>
      <c r="K125" s="220"/>
      <c r="L125" s="234"/>
      <c r="M125" s="222"/>
      <c r="N125" s="222"/>
      <c r="O125" s="222"/>
      <c r="P125" s="223"/>
      <c r="Q125" s="220"/>
      <c r="R125" s="220"/>
      <c r="S125" s="220"/>
      <c r="T125" s="224"/>
      <c r="U125" s="220"/>
      <c r="V125" s="225"/>
    </row>
    <row r="126" spans="1:22" s="146" customFormat="1" ht="21" customHeight="1" x14ac:dyDescent="0.25">
      <c r="A126" s="205"/>
      <c r="B126" s="201">
        <f t="shared" si="4"/>
        <v>0</v>
      </c>
      <c r="C126" s="201" t="s">
        <v>232</v>
      </c>
      <c r="D126" s="219"/>
      <c r="E126" s="219"/>
      <c r="F126" s="219"/>
      <c r="G126" s="219"/>
      <c r="H126" s="220"/>
      <c r="I126" s="220"/>
      <c r="J126" s="220"/>
      <c r="K126" s="220"/>
      <c r="L126" s="234"/>
      <c r="M126" s="222"/>
      <c r="N126" s="222"/>
      <c r="O126" s="222"/>
      <c r="P126" s="223"/>
      <c r="Q126" s="220"/>
      <c r="R126" s="220"/>
      <c r="S126" s="220"/>
      <c r="T126" s="224"/>
      <c r="U126" s="220"/>
      <c r="V126" s="225"/>
    </row>
    <row r="127" spans="1:22" s="146" customFormat="1" ht="21" customHeight="1" x14ac:dyDescent="0.25">
      <c r="A127" s="205"/>
      <c r="B127" s="201">
        <f t="shared" si="4"/>
        <v>0</v>
      </c>
      <c r="C127" s="201" t="s">
        <v>233</v>
      </c>
      <c r="D127" s="219"/>
      <c r="E127" s="219"/>
      <c r="F127" s="219"/>
      <c r="G127" s="219"/>
      <c r="H127" s="220"/>
      <c r="I127" s="220"/>
      <c r="J127" s="220"/>
      <c r="K127" s="220"/>
      <c r="L127" s="234"/>
      <c r="M127" s="222"/>
      <c r="N127" s="222"/>
      <c r="O127" s="222"/>
      <c r="P127" s="223"/>
      <c r="Q127" s="220"/>
      <c r="R127" s="220"/>
      <c r="S127" s="220"/>
      <c r="T127" s="224"/>
      <c r="U127" s="220"/>
      <c r="V127" s="225"/>
    </row>
    <row r="128" spans="1:22" s="146" customFormat="1" ht="21" customHeight="1" x14ac:dyDescent="0.25">
      <c r="A128" s="205"/>
      <c r="B128" s="201">
        <f t="shared" si="4"/>
        <v>0</v>
      </c>
      <c r="C128" s="201" t="s">
        <v>234</v>
      </c>
      <c r="D128" s="219"/>
      <c r="E128" s="219"/>
      <c r="F128" s="219"/>
      <c r="G128" s="219"/>
      <c r="H128" s="220"/>
      <c r="I128" s="220"/>
      <c r="J128" s="220"/>
      <c r="K128" s="220"/>
      <c r="L128" s="234"/>
      <c r="M128" s="222"/>
      <c r="N128" s="222"/>
      <c r="O128" s="222"/>
      <c r="P128" s="223"/>
      <c r="Q128" s="220"/>
      <c r="R128" s="220"/>
      <c r="S128" s="220"/>
      <c r="T128" s="224"/>
      <c r="U128" s="220"/>
      <c r="V128" s="225"/>
    </row>
    <row r="129" spans="1:22" s="146" customFormat="1" ht="21" customHeight="1" x14ac:dyDescent="0.25">
      <c r="A129" s="205"/>
      <c r="B129" s="201">
        <f t="shared" si="4"/>
        <v>0</v>
      </c>
      <c r="C129" s="201" t="s">
        <v>235</v>
      </c>
      <c r="D129" s="219"/>
      <c r="E129" s="219"/>
      <c r="F129" s="219"/>
      <c r="G129" s="219"/>
      <c r="H129" s="220"/>
      <c r="I129" s="220"/>
      <c r="J129" s="220"/>
      <c r="K129" s="220"/>
      <c r="L129" s="234"/>
      <c r="M129" s="222"/>
      <c r="N129" s="222"/>
      <c r="O129" s="222"/>
      <c r="P129" s="223"/>
      <c r="Q129" s="220"/>
      <c r="R129" s="220"/>
      <c r="S129" s="220"/>
      <c r="T129" s="224"/>
      <c r="U129" s="220"/>
      <c r="V129" s="225"/>
    </row>
    <row r="130" spans="1:22" s="157" customFormat="1" ht="21" customHeight="1" x14ac:dyDescent="0.25">
      <c r="A130" s="206"/>
      <c r="B130" s="201">
        <f t="shared" si="4"/>
        <v>0</v>
      </c>
      <c r="C130" s="201" t="s">
        <v>236</v>
      </c>
      <c r="D130" s="249"/>
      <c r="E130" s="249"/>
      <c r="F130" s="249"/>
      <c r="G130" s="249"/>
      <c r="H130" s="250"/>
      <c r="I130" s="250"/>
      <c r="J130" s="250"/>
      <c r="K130" s="250"/>
      <c r="L130" s="251"/>
      <c r="M130" s="249"/>
      <c r="N130" s="249"/>
      <c r="O130" s="249"/>
      <c r="P130" s="252"/>
      <c r="Q130" s="250"/>
      <c r="R130" s="250"/>
      <c r="S130" s="250"/>
      <c r="T130" s="252"/>
      <c r="U130" s="250"/>
      <c r="V130" s="253"/>
    </row>
    <row r="131" spans="1:22" s="207" customFormat="1" ht="21" customHeight="1" x14ac:dyDescent="0.25">
      <c r="B131" s="208"/>
      <c r="C131" s="208"/>
      <c r="D131" s="209"/>
      <c r="E131" s="209"/>
      <c r="F131" s="209"/>
      <c r="G131" s="209"/>
      <c r="H131" s="210"/>
      <c r="I131" s="210"/>
      <c r="J131" s="210"/>
      <c r="K131" s="210"/>
      <c r="L131" s="211"/>
      <c r="M131" s="212"/>
      <c r="N131" s="212"/>
      <c r="O131" s="212"/>
      <c r="P131" s="213"/>
      <c r="Q131" s="210"/>
      <c r="R131" s="210"/>
      <c r="S131" s="210"/>
      <c r="T131" s="214"/>
      <c r="U131" s="215"/>
      <c r="V131" s="215"/>
    </row>
    <row r="132" spans="1:22" s="207" customFormat="1" ht="21" customHeight="1" x14ac:dyDescent="0.25">
      <c r="B132" s="208"/>
      <c r="C132" s="208"/>
      <c r="D132" s="209"/>
      <c r="E132" s="209"/>
      <c r="F132" s="209"/>
      <c r="G132" s="209"/>
      <c r="H132" s="210"/>
      <c r="I132" s="210"/>
      <c r="J132" s="210"/>
      <c r="K132" s="210"/>
      <c r="L132" s="211"/>
      <c r="M132" s="212"/>
      <c r="N132" s="212"/>
      <c r="O132" s="212"/>
      <c r="P132" s="213"/>
      <c r="Q132" s="210"/>
      <c r="R132" s="210"/>
      <c r="S132" s="210"/>
      <c r="T132" s="214"/>
      <c r="U132" s="215"/>
      <c r="V132" s="215"/>
    </row>
    <row r="133" spans="1:22" s="207" customFormat="1" ht="21" customHeight="1" x14ac:dyDescent="0.25">
      <c r="B133" s="208"/>
      <c r="C133" s="208"/>
      <c r="D133" s="209"/>
      <c r="E133" s="209"/>
      <c r="F133" s="209"/>
      <c r="G133" s="209"/>
      <c r="H133" s="210"/>
      <c r="I133" s="210"/>
      <c r="J133" s="210"/>
      <c r="K133" s="210"/>
      <c r="L133" s="211"/>
      <c r="M133" s="212"/>
      <c r="N133" s="212"/>
      <c r="O133" s="212"/>
      <c r="P133" s="213"/>
      <c r="Q133" s="210"/>
      <c r="R133" s="210"/>
      <c r="S133" s="210"/>
      <c r="T133" s="214"/>
      <c r="U133" s="215"/>
      <c r="V133" s="215"/>
    </row>
    <row r="134" spans="1:22" s="207" customFormat="1" ht="21" customHeight="1" x14ac:dyDescent="0.25">
      <c r="B134" s="208"/>
      <c r="C134" s="208"/>
      <c r="D134" s="209"/>
      <c r="E134" s="209"/>
      <c r="F134" s="209"/>
      <c r="G134" s="209"/>
      <c r="H134" s="210"/>
      <c r="I134" s="210"/>
      <c r="J134" s="210"/>
      <c r="K134" s="210"/>
      <c r="L134" s="211"/>
      <c r="M134" s="212"/>
      <c r="N134" s="212"/>
      <c r="O134" s="212"/>
      <c r="P134" s="213"/>
      <c r="Q134" s="210"/>
      <c r="R134" s="210"/>
      <c r="S134" s="210"/>
      <c r="T134" s="214"/>
      <c r="U134" s="215"/>
      <c r="V134" s="215"/>
    </row>
    <row r="135" spans="1:22" s="207" customFormat="1" ht="21" customHeight="1" x14ac:dyDescent="0.25">
      <c r="B135" s="208"/>
      <c r="C135" s="208"/>
      <c r="D135" s="209"/>
      <c r="E135" s="209"/>
      <c r="F135" s="209"/>
      <c r="G135" s="209"/>
      <c r="H135" s="210"/>
      <c r="I135" s="210"/>
      <c r="J135" s="210"/>
      <c r="K135" s="210"/>
      <c r="L135" s="211"/>
      <c r="M135" s="212"/>
      <c r="N135" s="212"/>
      <c r="O135" s="212"/>
      <c r="P135" s="213"/>
      <c r="Q135" s="210"/>
      <c r="R135" s="210"/>
      <c r="S135" s="210"/>
      <c r="T135" s="214"/>
      <c r="U135" s="215"/>
      <c r="V135" s="215"/>
    </row>
    <row r="136" spans="1:22" s="207" customFormat="1" ht="21" customHeight="1" x14ac:dyDescent="0.25">
      <c r="B136" s="208"/>
      <c r="C136" s="208"/>
      <c r="D136" s="209"/>
      <c r="E136" s="209"/>
      <c r="F136" s="209"/>
      <c r="G136" s="209"/>
      <c r="H136" s="210"/>
      <c r="I136" s="210"/>
      <c r="J136" s="210"/>
      <c r="K136" s="210"/>
      <c r="L136" s="211"/>
      <c r="M136" s="212"/>
      <c r="N136" s="212"/>
      <c r="O136" s="212"/>
      <c r="P136" s="213"/>
      <c r="Q136" s="210"/>
      <c r="R136" s="210"/>
      <c r="S136" s="210"/>
      <c r="T136" s="214"/>
      <c r="U136" s="215"/>
      <c r="V136" s="215"/>
    </row>
    <row r="137" spans="1:22" s="207" customFormat="1" ht="21" customHeight="1" x14ac:dyDescent="0.25">
      <c r="B137" s="208"/>
      <c r="C137" s="208"/>
      <c r="D137" s="209"/>
      <c r="E137" s="209"/>
      <c r="F137" s="209"/>
      <c r="G137" s="209"/>
      <c r="H137" s="210"/>
      <c r="I137" s="210"/>
      <c r="J137" s="210"/>
      <c r="K137" s="210"/>
      <c r="L137" s="211"/>
      <c r="M137" s="212"/>
      <c r="N137" s="212"/>
      <c r="O137" s="212"/>
      <c r="P137" s="213"/>
      <c r="Q137" s="210"/>
      <c r="R137" s="210"/>
      <c r="S137" s="210"/>
      <c r="T137" s="214"/>
      <c r="U137" s="215"/>
      <c r="V137" s="215"/>
    </row>
    <row r="138" spans="1:22" s="207" customFormat="1" ht="21" customHeight="1" x14ac:dyDescent="0.25">
      <c r="B138" s="208"/>
      <c r="C138" s="208"/>
      <c r="D138" s="209"/>
      <c r="E138" s="209"/>
      <c r="F138" s="209"/>
      <c r="G138" s="209"/>
      <c r="H138" s="210"/>
      <c r="I138" s="210"/>
      <c r="J138" s="210"/>
      <c r="K138" s="210"/>
      <c r="L138" s="211"/>
      <c r="M138" s="212"/>
      <c r="N138" s="212"/>
      <c r="O138" s="212"/>
      <c r="P138" s="213"/>
      <c r="Q138" s="210"/>
      <c r="R138" s="210"/>
      <c r="S138" s="210"/>
      <c r="T138" s="214"/>
      <c r="U138" s="215"/>
      <c r="V138" s="215"/>
    </row>
    <row r="139" spans="1:22" s="207" customFormat="1" ht="21" customHeight="1" x14ac:dyDescent="0.25">
      <c r="B139" s="208"/>
      <c r="C139" s="208"/>
      <c r="D139" s="209"/>
      <c r="E139" s="209"/>
      <c r="F139" s="209"/>
      <c r="G139" s="209"/>
      <c r="H139" s="210"/>
      <c r="I139" s="210"/>
      <c r="J139" s="210"/>
      <c r="K139" s="210"/>
      <c r="L139" s="211"/>
      <c r="M139" s="212"/>
      <c r="N139" s="212"/>
      <c r="O139" s="212"/>
      <c r="P139" s="213"/>
      <c r="Q139" s="210"/>
      <c r="R139" s="210"/>
      <c r="S139" s="210"/>
      <c r="T139" s="214"/>
      <c r="U139" s="215"/>
      <c r="V139" s="215"/>
    </row>
    <row r="140" spans="1:22" s="207" customFormat="1" ht="21" customHeight="1" x14ac:dyDescent="0.25">
      <c r="B140" s="208"/>
      <c r="C140" s="208"/>
      <c r="D140" s="209"/>
      <c r="E140" s="209"/>
      <c r="F140" s="209"/>
      <c r="G140" s="209"/>
      <c r="H140" s="210"/>
      <c r="I140" s="210"/>
      <c r="J140" s="210"/>
      <c r="K140" s="210"/>
      <c r="L140" s="211"/>
      <c r="M140" s="212"/>
      <c r="N140" s="212"/>
      <c r="O140" s="212"/>
      <c r="P140" s="213"/>
      <c r="Q140" s="210"/>
      <c r="R140" s="210"/>
      <c r="S140" s="210"/>
      <c r="T140" s="214"/>
      <c r="U140" s="215"/>
      <c r="V140" s="215"/>
    </row>
    <row r="141" spans="1:22" s="207" customFormat="1" ht="21" customHeight="1" x14ac:dyDescent="0.25">
      <c r="B141" s="208"/>
      <c r="C141" s="208"/>
      <c r="D141" s="209"/>
      <c r="E141" s="209"/>
      <c r="F141" s="209"/>
      <c r="G141" s="209"/>
      <c r="H141" s="210"/>
      <c r="I141" s="210"/>
      <c r="J141" s="210"/>
      <c r="K141" s="210"/>
      <c r="L141" s="211"/>
      <c r="M141" s="212"/>
      <c r="N141" s="212"/>
      <c r="O141" s="212"/>
      <c r="P141" s="213"/>
      <c r="Q141" s="210"/>
      <c r="R141" s="210"/>
      <c r="S141" s="210"/>
      <c r="T141" s="214"/>
      <c r="U141" s="215"/>
      <c r="V141" s="215"/>
    </row>
    <row r="142" spans="1:22" s="153" customFormat="1" ht="21" customHeight="1" x14ac:dyDescent="0.25">
      <c r="A142" s="207"/>
      <c r="B142" s="198"/>
      <c r="C142" s="198"/>
      <c r="D142" s="147"/>
      <c r="E142" s="147"/>
      <c r="F142" s="147"/>
      <c r="G142" s="147"/>
      <c r="H142" s="148"/>
      <c r="I142" s="148"/>
      <c r="J142" s="148"/>
      <c r="K142" s="148"/>
      <c r="L142" s="149"/>
      <c r="M142" s="150"/>
      <c r="N142" s="150"/>
      <c r="O142" s="150"/>
      <c r="P142" s="151"/>
      <c r="Q142" s="148"/>
      <c r="R142" s="148"/>
      <c r="S142" s="148"/>
      <c r="T142" s="168"/>
      <c r="U142" s="152"/>
      <c r="V142" s="152"/>
    </row>
    <row r="143" spans="1:22" s="153" customFormat="1" ht="21" customHeight="1" x14ac:dyDescent="0.25">
      <c r="A143" s="207"/>
      <c r="B143" s="198"/>
      <c r="C143" s="198"/>
      <c r="D143" s="147"/>
      <c r="E143" s="147"/>
      <c r="F143" s="147"/>
      <c r="G143" s="147"/>
      <c r="H143" s="148"/>
      <c r="I143" s="148"/>
      <c r="J143" s="148"/>
      <c r="K143" s="148"/>
      <c r="L143" s="149"/>
      <c r="M143" s="150"/>
      <c r="N143" s="150"/>
      <c r="O143" s="150"/>
      <c r="P143" s="151"/>
      <c r="Q143" s="148"/>
      <c r="R143" s="148"/>
      <c r="S143" s="148"/>
      <c r="T143" s="168"/>
      <c r="U143" s="152"/>
      <c r="V143" s="152"/>
    </row>
    <row r="144" spans="1:22" s="153" customFormat="1" ht="21" customHeight="1" x14ac:dyDescent="0.25">
      <c r="A144" s="207"/>
      <c r="B144" s="198"/>
      <c r="C144" s="198"/>
      <c r="D144" s="147"/>
      <c r="E144" s="147"/>
      <c r="F144" s="147"/>
      <c r="G144" s="147"/>
      <c r="H144" s="148"/>
      <c r="I144" s="148"/>
      <c r="J144" s="148"/>
      <c r="K144" s="148"/>
      <c r="L144" s="149"/>
      <c r="M144" s="150"/>
      <c r="N144" s="150"/>
      <c r="O144" s="150"/>
      <c r="P144" s="151"/>
      <c r="Q144" s="148"/>
      <c r="R144" s="148"/>
      <c r="S144" s="148"/>
      <c r="T144" s="168"/>
      <c r="U144" s="152"/>
      <c r="V144" s="152"/>
    </row>
    <row r="145" spans="1:22" s="153" customFormat="1" ht="21" customHeight="1" x14ac:dyDescent="0.25">
      <c r="A145" s="207"/>
      <c r="B145" s="198"/>
      <c r="C145" s="198"/>
      <c r="D145" s="147"/>
      <c r="E145" s="147"/>
      <c r="F145" s="147"/>
      <c r="G145" s="147"/>
      <c r="H145" s="148"/>
      <c r="I145" s="148"/>
      <c r="J145" s="148"/>
      <c r="K145" s="148"/>
      <c r="L145" s="149"/>
      <c r="M145" s="150"/>
      <c r="N145" s="150"/>
      <c r="O145" s="150"/>
      <c r="P145" s="151"/>
      <c r="Q145" s="148"/>
      <c r="R145" s="148"/>
      <c r="S145" s="148"/>
      <c r="T145" s="168"/>
      <c r="U145" s="152"/>
      <c r="V145" s="152"/>
    </row>
    <row r="146" spans="1:22" s="153" customFormat="1" ht="21" customHeight="1" x14ac:dyDescent="0.25">
      <c r="A146" s="207"/>
      <c r="B146" s="198"/>
      <c r="C146" s="198"/>
      <c r="D146" s="147"/>
      <c r="E146" s="147"/>
      <c r="F146" s="147"/>
      <c r="G146" s="147"/>
      <c r="H146" s="148"/>
      <c r="I146" s="148"/>
      <c r="J146" s="148"/>
      <c r="K146" s="148"/>
      <c r="L146" s="149"/>
      <c r="M146" s="150"/>
      <c r="N146" s="150"/>
      <c r="O146" s="150"/>
      <c r="P146" s="151"/>
      <c r="Q146" s="148"/>
      <c r="R146" s="148"/>
      <c r="S146" s="148"/>
      <c r="T146" s="168"/>
      <c r="U146" s="152"/>
      <c r="V146" s="152"/>
    </row>
    <row r="147" spans="1:22" s="153" customFormat="1" ht="21" customHeight="1" x14ac:dyDescent="0.25">
      <c r="A147" s="207"/>
      <c r="B147" s="198"/>
      <c r="C147" s="198"/>
      <c r="D147" s="147"/>
      <c r="E147" s="147"/>
      <c r="F147" s="147"/>
      <c r="G147" s="147"/>
      <c r="H147" s="148"/>
      <c r="I147" s="148"/>
      <c r="J147" s="148"/>
      <c r="K147" s="148"/>
      <c r="L147" s="149"/>
      <c r="M147" s="150"/>
      <c r="N147" s="150"/>
      <c r="O147" s="150"/>
      <c r="P147" s="151"/>
      <c r="Q147" s="148"/>
      <c r="R147" s="148"/>
      <c r="S147" s="148"/>
      <c r="T147" s="168"/>
      <c r="U147" s="152"/>
      <c r="V147" s="152"/>
    </row>
    <row r="148" spans="1:22" s="153" customFormat="1" ht="21" customHeight="1" x14ac:dyDescent="0.25">
      <c r="A148" s="207"/>
      <c r="B148" s="198"/>
      <c r="C148" s="198"/>
      <c r="D148" s="147"/>
      <c r="E148" s="147"/>
      <c r="F148" s="147"/>
      <c r="G148" s="147"/>
      <c r="H148" s="148"/>
      <c r="I148" s="148"/>
      <c r="J148" s="148"/>
      <c r="K148" s="148"/>
      <c r="L148" s="149"/>
      <c r="M148" s="150"/>
      <c r="N148" s="150"/>
      <c r="O148" s="150"/>
      <c r="P148" s="151"/>
      <c r="Q148" s="148"/>
      <c r="R148" s="148"/>
      <c r="S148" s="148"/>
      <c r="T148" s="168"/>
      <c r="U148" s="152"/>
      <c r="V148" s="152"/>
    </row>
    <row r="149" spans="1:22" s="153" customFormat="1" ht="21" customHeight="1" x14ac:dyDescent="0.25">
      <c r="A149" s="207"/>
      <c r="B149" s="198"/>
      <c r="C149" s="198"/>
      <c r="D149" s="147"/>
      <c r="E149" s="147"/>
      <c r="F149" s="147"/>
      <c r="G149" s="147"/>
      <c r="H149" s="148"/>
      <c r="I149" s="148"/>
      <c r="J149" s="148"/>
      <c r="K149" s="148"/>
      <c r="L149" s="149"/>
      <c r="M149" s="150"/>
      <c r="N149" s="150"/>
      <c r="O149" s="150"/>
      <c r="P149" s="151"/>
      <c r="Q149" s="148"/>
      <c r="R149" s="148"/>
      <c r="S149" s="148"/>
      <c r="T149" s="168"/>
      <c r="U149" s="152"/>
      <c r="V149" s="152"/>
    </row>
    <row r="150" spans="1:22" s="153" customFormat="1" ht="21" customHeight="1" x14ac:dyDescent="0.25">
      <c r="A150" s="207"/>
      <c r="B150" s="198"/>
      <c r="C150" s="198"/>
      <c r="D150" s="147"/>
      <c r="E150" s="147"/>
      <c r="F150" s="147"/>
      <c r="G150" s="147"/>
      <c r="H150" s="148"/>
      <c r="I150" s="148"/>
      <c r="J150" s="148"/>
      <c r="K150" s="148"/>
      <c r="L150" s="149"/>
      <c r="M150" s="150"/>
      <c r="N150" s="150"/>
      <c r="O150" s="150"/>
      <c r="P150" s="151"/>
      <c r="Q150" s="148"/>
      <c r="R150" s="148"/>
      <c r="S150" s="148"/>
      <c r="T150" s="168"/>
      <c r="U150" s="152"/>
      <c r="V150" s="152"/>
    </row>
    <row r="151" spans="1:22" s="153" customFormat="1" ht="21" customHeight="1" x14ac:dyDescent="0.25">
      <c r="A151" s="207"/>
      <c r="B151" s="198"/>
      <c r="C151" s="198"/>
      <c r="D151" s="147"/>
      <c r="E151" s="147"/>
      <c r="F151" s="147"/>
      <c r="G151" s="147"/>
      <c r="H151" s="148"/>
      <c r="I151" s="148"/>
      <c r="J151" s="148"/>
      <c r="K151" s="148"/>
      <c r="L151" s="149"/>
      <c r="M151" s="150"/>
      <c r="N151" s="150"/>
      <c r="O151" s="150"/>
      <c r="P151" s="151"/>
      <c r="Q151" s="148"/>
      <c r="R151" s="148"/>
      <c r="S151" s="148"/>
      <c r="T151" s="168"/>
      <c r="U151" s="152"/>
      <c r="V151" s="152"/>
    </row>
    <row r="152" spans="1:22" s="153" customFormat="1" ht="21" customHeight="1" x14ac:dyDescent="0.25">
      <c r="A152" s="207"/>
      <c r="B152" s="198"/>
      <c r="C152" s="198"/>
      <c r="D152" s="147"/>
      <c r="E152" s="147"/>
      <c r="F152" s="147"/>
      <c r="G152" s="147"/>
      <c r="H152" s="148"/>
      <c r="I152" s="148"/>
      <c r="J152" s="148"/>
      <c r="K152" s="148"/>
      <c r="L152" s="149"/>
      <c r="M152" s="150"/>
      <c r="N152" s="150"/>
      <c r="O152" s="150"/>
      <c r="P152" s="151"/>
      <c r="Q152" s="148"/>
      <c r="R152" s="148"/>
      <c r="S152" s="148"/>
      <c r="T152" s="168"/>
      <c r="U152" s="152"/>
      <c r="V152" s="152"/>
    </row>
    <row r="153" spans="1:22" s="153" customFormat="1" ht="21" customHeight="1" x14ac:dyDescent="0.25">
      <c r="A153" s="207"/>
      <c r="B153" s="198"/>
      <c r="C153" s="198"/>
      <c r="D153" s="147"/>
      <c r="E153" s="147"/>
      <c r="F153" s="147"/>
      <c r="G153" s="147"/>
      <c r="H153" s="148"/>
      <c r="I153" s="148"/>
      <c r="J153" s="148"/>
      <c r="K153" s="148"/>
      <c r="L153" s="149"/>
      <c r="M153" s="150"/>
      <c r="N153" s="150"/>
      <c r="O153" s="150"/>
      <c r="P153" s="151"/>
      <c r="Q153" s="148"/>
      <c r="R153" s="148"/>
      <c r="S153" s="148"/>
      <c r="T153" s="168"/>
      <c r="U153" s="152"/>
      <c r="V153" s="152"/>
    </row>
    <row r="154" spans="1:22" s="153" customFormat="1" ht="21" customHeight="1" x14ac:dyDescent="0.25">
      <c r="A154" s="207"/>
      <c r="B154" s="198"/>
      <c r="C154" s="198"/>
      <c r="D154" s="147"/>
      <c r="E154" s="147"/>
      <c r="F154" s="147"/>
      <c r="G154" s="147"/>
      <c r="H154" s="148"/>
      <c r="I154" s="148"/>
      <c r="J154" s="148"/>
      <c r="K154" s="148"/>
      <c r="L154" s="149"/>
      <c r="M154" s="150"/>
      <c r="N154" s="150"/>
      <c r="O154" s="150"/>
      <c r="P154" s="151"/>
      <c r="Q154" s="148"/>
      <c r="R154" s="148"/>
      <c r="S154" s="148"/>
      <c r="T154" s="168"/>
      <c r="U154" s="152"/>
      <c r="V154" s="152"/>
    </row>
    <row r="155" spans="1:22" s="153" customFormat="1" ht="21" customHeight="1" x14ac:dyDescent="0.25">
      <c r="A155" s="207"/>
      <c r="B155" s="198"/>
      <c r="C155" s="198"/>
      <c r="D155" s="147"/>
      <c r="E155" s="147"/>
      <c r="F155" s="147"/>
      <c r="G155" s="147"/>
      <c r="H155" s="148"/>
      <c r="I155" s="148"/>
      <c r="J155" s="148"/>
      <c r="K155" s="148"/>
      <c r="L155" s="149"/>
      <c r="M155" s="150"/>
      <c r="N155" s="150"/>
      <c r="O155" s="150"/>
      <c r="P155" s="151"/>
      <c r="Q155" s="148"/>
      <c r="R155" s="148"/>
      <c r="S155" s="148"/>
      <c r="T155" s="168"/>
      <c r="U155" s="152"/>
      <c r="V155" s="152"/>
    </row>
    <row r="156" spans="1:22" s="153" customFormat="1" ht="21" customHeight="1" x14ac:dyDescent="0.25">
      <c r="A156" s="207"/>
      <c r="B156" s="198"/>
      <c r="C156" s="198"/>
      <c r="D156" s="147"/>
      <c r="E156" s="147"/>
      <c r="F156" s="147"/>
      <c r="G156" s="147"/>
      <c r="H156" s="148"/>
      <c r="I156" s="148"/>
      <c r="J156" s="148"/>
      <c r="K156" s="148"/>
      <c r="L156" s="149"/>
      <c r="M156" s="150"/>
      <c r="N156" s="150"/>
      <c r="O156" s="150"/>
      <c r="P156" s="151"/>
      <c r="Q156" s="148"/>
      <c r="R156" s="148"/>
      <c r="S156" s="148"/>
      <c r="T156" s="168"/>
      <c r="U156" s="152"/>
      <c r="V156" s="152"/>
    </row>
    <row r="157" spans="1:22" s="153" customFormat="1" ht="21" customHeight="1" x14ac:dyDescent="0.25">
      <c r="A157" s="207"/>
      <c r="B157" s="198"/>
      <c r="C157" s="198"/>
      <c r="D157" s="147"/>
      <c r="E157" s="147"/>
      <c r="F157" s="147"/>
      <c r="G157" s="147"/>
      <c r="H157" s="148"/>
      <c r="I157" s="148"/>
      <c r="J157" s="148"/>
      <c r="K157" s="148"/>
      <c r="L157" s="149"/>
      <c r="M157" s="150"/>
      <c r="N157" s="150"/>
      <c r="O157" s="150"/>
      <c r="P157" s="151"/>
      <c r="Q157" s="148"/>
      <c r="R157" s="148"/>
      <c r="S157" s="148"/>
      <c r="T157" s="168"/>
      <c r="U157" s="152"/>
      <c r="V157" s="152"/>
    </row>
    <row r="158" spans="1:22" s="153" customFormat="1" ht="21" customHeight="1" x14ac:dyDescent="0.25">
      <c r="A158" s="207"/>
      <c r="B158" s="198"/>
      <c r="C158" s="198"/>
      <c r="D158" s="147"/>
      <c r="E158" s="147"/>
      <c r="F158" s="147"/>
      <c r="G158" s="147"/>
      <c r="H158" s="148"/>
      <c r="I158" s="148"/>
      <c r="J158" s="148"/>
      <c r="K158" s="148"/>
      <c r="L158" s="149"/>
      <c r="M158" s="150"/>
      <c r="N158" s="150"/>
      <c r="O158" s="150"/>
      <c r="P158" s="151"/>
      <c r="Q158" s="148"/>
      <c r="R158" s="148"/>
      <c r="S158" s="148"/>
      <c r="T158" s="168"/>
      <c r="U158" s="152"/>
      <c r="V158" s="152"/>
    </row>
    <row r="159" spans="1:22" s="153" customFormat="1" ht="21" customHeight="1" x14ac:dyDescent="0.25">
      <c r="A159" s="207"/>
      <c r="B159" s="198"/>
      <c r="C159" s="198"/>
      <c r="D159" s="147"/>
      <c r="E159" s="147"/>
      <c r="F159" s="147"/>
      <c r="G159" s="147"/>
      <c r="H159" s="148"/>
      <c r="I159" s="148"/>
      <c r="J159" s="148"/>
      <c r="K159" s="148"/>
      <c r="L159" s="149"/>
      <c r="M159" s="150"/>
      <c r="N159" s="150"/>
      <c r="O159" s="150"/>
      <c r="P159" s="151"/>
      <c r="Q159" s="148"/>
      <c r="R159" s="148"/>
      <c r="S159" s="148"/>
      <c r="T159" s="168"/>
      <c r="U159" s="152"/>
      <c r="V159" s="152"/>
    </row>
    <row r="160" spans="1:22" s="153" customFormat="1" ht="21" customHeight="1" x14ac:dyDescent="0.25">
      <c r="A160" s="207"/>
      <c r="B160" s="198"/>
      <c r="C160" s="198"/>
      <c r="D160" s="147"/>
      <c r="E160" s="147"/>
      <c r="F160" s="147"/>
      <c r="G160" s="147"/>
      <c r="H160" s="148"/>
      <c r="I160" s="148"/>
      <c r="J160" s="148"/>
      <c r="K160" s="148"/>
      <c r="L160" s="149"/>
      <c r="M160" s="150"/>
      <c r="N160" s="150"/>
      <c r="O160" s="150"/>
      <c r="P160" s="151"/>
      <c r="Q160" s="148"/>
      <c r="R160" s="148"/>
      <c r="S160" s="148"/>
      <c r="T160" s="168"/>
      <c r="U160" s="152"/>
      <c r="V160" s="152"/>
    </row>
    <row r="161" spans="1:22" s="153" customFormat="1" ht="21" customHeight="1" x14ac:dyDescent="0.25">
      <c r="A161" s="207"/>
      <c r="B161" s="198"/>
      <c r="C161" s="198"/>
      <c r="D161" s="147"/>
      <c r="E161" s="147"/>
      <c r="F161" s="147"/>
      <c r="G161" s="147"/>
      <c r="H161" s="148"/>
      <c r="I161" s="148"/>
      <c r="J161" s="148"/>
      <c r="K161" s="148"/>
      <c r="L161" s="149"/>
      <c r="M161" s="150"/>
      <c r="N161" s="150"/>
      <c r="O161" s="150"/>
      <c r="P161" s="151"/>
      <c r="Q161" s="148"/>
      <c r="R161" s="148"/>
      <c r="S161" s="148"/>
      <c r="T161" s="168"/>
      <c r="U161" s="152"/>
      <c r="V161" s="152"/>
    </row>
    <row r="162" spans="1:22" s="153" customFormat="1" ht="21" customHeight="1" x14ac:dyDescent="0.25">
      <c r="A162" s="207"/>
      <c r="B162" s="198"/>
      <c r="C162" s="198"/>
      <c r="D162" s="147"/>
      <c r="E162" s="147"/>
      <c r="F162" s="147"/>
      <c r="G162" s="147"/>
      <c r="H162" s="148"/>
      <c r="I162" s="148"/>
      <c r="J162" s="148"/>
      <c r="K162" s="148"/>
      <c r="L162" s="149"/>
      <c r="M162" s="150"/>
      <c r="N162" s="150"/>
      <c r="O162" s="150"/>
      <c r="P162" s="151"/>
      <c r="Q162" s="148"/>
      <c r="R162" s="148"/>
      <c r="S162" s="148"/>
      <c r="T162" s="168"/>
      <c r="U162" s="152"/>
      <c r="V162" s="152"/>
    </row>
    <row r="163" spans="1:22" s="153" customFormat="1" ht="21" customHeight="1" x14ac:dyDescent="0.25">
      <c r="A163" s="207"/>
      <c r="B163" s="198"/>
      <c r="C163" s="198"/>
      <c r="D163" s="147"/>
      <c r="E163" s="147"/>
      <c r="F163" s="147"/>
      <c r="G163" s="147"/>
      <c r="H163" s="148"/>
      <c r="I163" s="148"/>
      <c r="J163" s="148"/>
      <c r="K163" s="148"/>
      <c r="L163" s="149"/>
      <c r="M163" s="150"/>
      <c r="N163" s="150"/>
      <c r="O163" s="150"/>
      <c r="P163" s="151"/>
      <c r="Q163" s="148"/>
      <c r="R163" s="148"/>
      <c r="S163" s="148"/>
      <c r="T163" s="168"/>
      <c r="U163" s="152"/>
      <c r="V163" s="152"/>
    </row>
    <row r="164" spans="1:22" s="153" customFormat="1" ht="21" customHeight="1" x14ac:dyDescent="0.25">
      <c r="A164" s="207"/>
      <c r="B164" s="198"/>
      <c r="C164" s="198"/>
      <c r="D164" s="147"/>
      <c r="E164" s="147"/>
      <c r="F164" s="147"/>
      <c r="G164" s="147"/>
      <c r="H164" s="148"/>
      <c r="I164" s="148"/>
      <c r="J164" s="148"/>
      <c r="K164" s="148"/>
      <c r="L164" s="149"/>
      <c r="M164" s="150"/>
      <c r="N164" s="150"/>
      <c r="O164" s="150"/>
      <c r="P164" s="151"/>
      <c r="Q164" s="148"/>
      <c r="R164" s="148"/>
      <c r="S164" s="148"/>
      <c r="T164" s="168"/>
      <c r="U164" s="152"/>
      <c r="V164" s="152"/>
    </row>
    <row r="165" spans="1:22" s="153" customFormat="1" ht="21" customHeight="1" x14ac:dyDescent="0.25">
      <c r="A165" s="207"/>
      <c r="B165" s="198"/>
      <c r="C165" s="198"/>
      <c r="D165" s="147"/>
      <c r="E165" s="147"/>
      <c r="F165" s="147"/>
      <c r="G165" s="147"/>
      <c r="H165" s="148"/>
      <c r="I165" s="148"/>
      <c r="J165" s="148"/>
      <c r="K165" s="148"/>
      <c r="L165" s="149"/>
      <c r="M165" s="150"/>
      <c r="N165" s="150"/>
      <c r="O165" s="150"/>
      <c r="P165" s="151"/>
      <c r="Q165" s="148"/>
      <c r="R165" s="148"/>
      <c r="S165" s="148"/>
      <c r="T165" s="168"/>
      <c r="U165" s="152"/>
      <c r="V165" s="152"/>
    </row>
    <row r="166" spans="1:22" s="153" customFormat="1" ht="21" customHeight="1" x14ac:dyDescent="0.25">
      <c r="A166" s="207"/>
      <c r="B166" s="198"/>
      <c r="C166" s="198"/>
      <c r="D166" s="147"/>
      <c r="E166" s="147"/>
      <c r="F166" s="147"/>
      <c r="G166" s="147"/>
      <c r="H166" s="148"/>
      <c r="I166" s="148"/>
      <c r="J166" s="148"/>
      <c r="K166" s="148"/>
      <c r="L166" s="149"/>
      <c r="M166" s="150"/>
      <c r="N166" s="150"/>
      <c r="O166" s="150"/>
      <c r="P166" s="151"/>
      <c r="Q166" s="148"/>
      <c r="R166" s="148"/>
      <c r="S166" s="148"/>
      <c r="T166" s="168"/>
      <c r="U166" s="152"/>
      <c r="V166" s="152"/>
    </row>
    <row r="167" spans="1:22" s="153" customFormat="1" ht="21" customHeight="1" x14ac:dyDescent="0.25">
      <c r="A167" s="207"/>
      <c r="B167" s="198"/>
      <c r="C167" s="198"/>
      <c r="D167" s="147"/>
      <c r="E167" s="147"/>
      <c r="F167" s="147"/>
      <c r="G167" s="147"/>
      <c r="H167" s="148"/>
      <c r="I167" s="148"/>
      <c r="J167" s="148"/>
      <c r="K167" s="148"/>
      <c r="L167" s="149"/>
      <c r="M167" s="150"/>
      <c r="N167" s="150"/>
      <c r="O167" s="150"/>
      <c r="P167" s="151"/>
      <c r="Q167" s="148"/>
      <c r="R167" s="148"/>
      <c r="S167" s="148"/>
      <c r="T167" s="168"/>
      <c r="U167" s="152"/>
      <c r="V167" s="152"/>
    </row>
    <row r="168" spans="1:22" s="153" customFormat="1" ht="21" customHeight="1" x14ac:dyDescent="0.25">
      <c r="A168" s="207"/>
      <c r="B168" s="198"/>
      <c r="C168" s="198"/>
      <c r="D168" s="147"/>
      <c r="E168" s="147"/>
      <c r="F168" s="147"/>
      <c r="G168" s="147"/>
      <c r="H168" s="148"/>
      <c r="I168" s="148"/>
      <c r="J168" s="148"/>
      <c r="K168" s="148"/>
      <c r="L168" s="149"/>
      <c r="M168" s="150"/>
      <c r="N168" s="150"/>
      <c r="O168" s="150"/>
      <c r="P168" s="151"/>
      <c r="Q168" s="148"/>
      <c r="R168" s="148"/>
      <c r="S168" s="148"/>
      <c r="T168" s="168"/>
      <c r="U168" s="152"/>
      <c r="V168" s="152"/>
    </row>
    <row r="169" spans="1:22" s="153" customFormat="1" ht="21" customHeight="1" x14ac:dyDescent="0.25">
      <c r="A169" s="207"/>
      <c r="B169" s="198"/>
      <c r="C169" s="198"/>
      <c r="D169" s="147"/>
      <c r="E169" s="147"/>
      <c r="F169" s="147"/>
      <c r="G169" s="147"/>
      <c r="H169" s="148"/>
      <c r="I169" s="148"/>
      <c r="J169" s="148"/>
      <c r="K169" s="148"/>
      <c r="L169" s="149"/>
      <c r="M169" s="150"/>
      <c r="N169" s="150"/>
      <c r="O169" s="150"/>
      <c r="P169" s="151"/>
      <c r="Q169" s="148"/>
      <c r="R169" s="148"/>
      <c r="S169" s="148"/>
      <c r="T169" s="168"/>
      <c r="U169" s="152"/>
      <c r="V169" s="152"/>
    </row>
    <row r="170" spans="1:22" s="153" customFormat="1" ht="21" customHeight="1" x14ac:dyDescent="0.25">
      <c r="A170" s="207"/>
      <c r="B170" s="198"/>
      <c r="C170" s="198"/>
      <c r="D170" s="147"/>
      <c r="E170" s="147"/>
      <c r="F170" s="147"/>
      <c r="G170" s="147"/>
      <c r="H170" s="148"/>
      <c r="I170" s="148"/>
      <c r="J170" s="148"/>
      <c r="K170" s="148"/>
      <c r="L170" s="149"/>
      <c r="M170" s="150"/>
      <c r="N170" s="150"/>
      <c r="O170" s="150"/>
      <c r="P170" s="151"/>
      <c r="Q170" s="148"/>
      <c r="R170" s="148"/>
      <c r="S170" s="148"/>
      <c r="T170" s="168"/>
      <c r="U170" s="152"/>
      <c r="V170" s="152"/>
    </row>
    <row r="171" spans="1:22" s="153" customFormat="1" ht="21" customHeight="1" x14ac:dyDescent="0.25">
      <c r="A171" s="207"/>
      <c r="B171" s="198"/>
      <c r="C171" s="198"/>
      <c r="D171" s="147"/>
      <c r="E171" s="147"/>
      <c r="F171" s="147"/>
      <c r="G171" s="147"/>
      <c r="H171" s="148"/>
      <c r="I171" s="148"/>
      <c r="J171" s="148"/>
      <c r="K171" s="148"/>
      <c r="L171" s="149"/>
      <c r="M171" s="150"/>
      <c r="N171" s="150"/>
      <c r="O171" s="150"/>
      <c r="P171" s="151"/>
      <c r="Q171" s="148"/>
      <c r="R171" s="148"/>
      <c r="S171" s="148"/>
      <c r="T171" s="168"/>
      <c r="U171" s="152"/>
      <c r="V171" s="152"/>
    </row>
    <row r="172" spans="1:22" s="153" customFormat="1" ht="21" customHeight="1" x14ac:dyDescent="0.25">
      <c r="A172" s="207"/>
      <c r="B172" s="198"/>
      <c r="C172" s="198"/>
      <c r="D172" s="147"/>
      <c r="E172" s="147"/>
      <c r="F172" s="147"/>
      <c r="G172" s="147"/>
      <c r="H172" s="148"/>
      <c r="I172" s="148"/>
      <c r="J172" s="148"/>
      <c r="K172" s="148"/>
      <c r="L172" s="149"/>
      <c r="M172" s="150"/>
      <c r="N172" s="150"/>
      <c r="O172" s="150"/>
      <c r="P172" s="151"/>
      <c r="Q172" s="148"/>
      <c r="R172" s="148"/>
      <c r="S172" s="148"/>
      <c r="T172" s="168"/>
      <c r="U172" s="152"/>
      <c r="V172" s="152"/>
    </row>
    <row r="173" spans="1:22" s="153" customFormat="1" ht="21" customHeight="1" x14ac:dyDescent="0.25">
      <c r="A173" s="207"/>
      <c r="B173" s="198"/>
      <c r="C173" s="198"/>
      <c r="D173" s="147"/>
      <c r="E173" s="147"/>
      <c r="F173" s="147"/>
      <c r="G173" s="147"/>
      <c r="H173" s="148"/>
      <c r="I173" s="148"/>
      <c r="J173" s="148"/>
      <c r="K173" s="148"/>
      <c r="L173" s="149"/>
      <c r="M173" s="150"/>
      <c r="N173" s="150"/>
      <c r="O173" s="150"/>
      <c r="P173" s="151"/>
      <c r="Q173" s="148"/>
      <c r="R173" s="148"/>
      <c r="S173" s="148"/>
      <c r="T173" s="168"/>
      <c r="U173" s="152"/>
      <c r="V173" s="152"/>
    </row>
    <row r="174" spans="1:22" s="153" customFormat="1" ht="21" customHeight="1" x14ac:dyDescent="0.25">
      <c r="A174" s="207"/>
      <c r="B174" s="198"/>
      <c r="C174" s="198"/>
      <c r="D174" s="147"/>
      <c r="E174" s="147"/>
      <c r="F174" s="147"/>
      <c r="G174" s="147"/>
      <c r="H174" s="148"/>
      <c r="I174" s="148"/>
      <c r="J174" s="148"/>
      <c r="K174" s="148"/>
      <c r="L174" s="149"/>
      <c r="M174" s="150"/>
      <c r="N174" s="150"/>
      <c r="O174" s="150"/>
      <c r="P174" s="151"/>
      <c r="Q174" s="148"/>
      <c r="R174" s="148"/>
      <c r="S174" s="148"/>
      <c r="T174" s="168"/>
      <c r="U174" s="152"/>
      <c r="V174" s="152"/>
    </row>
    <row r="175" spans="1:22" s="153" customFormat="1" ht="21" customHeight="1" x14ac:dyDescent="0.25">
      <c r="A175" s="207"/>
      <c r="B175" s="198"/>
      <c r="C175" s="198"/>
      <c r="D175" s="147"/>
      <c r="E175" s="147"/>
      <c r="F175" s="147"/>
      <c r="G175" s="147"/>
      <c r="H175" s="148"/>
      <c r="I175" s="148"/>
      <c r="J175" s="148"/>
      <c r="K175" s="148"/>
      <c r="L175" s="149"/>
      <c r="M175" s="150"/>
      <c r="N175" s="150"/>
      <c r="O175" s="150"/>
      <c r="P175" s="151"/>
      <c r="Q175" s="148"/>
      <c r="R175" s="148"/>
      <c r="S175" s="148"/>
      <c r="T175" s="168"/>
      <c r="U175" s="152"/>
      <c r="V175" s="152"/>
    </row>
    <row r="176" spans="1:22" s="153" customFormat="1" ht="21" customHeight="1" x14ac:dyDescent="0.25">
      <c r="A176" s="207"/>
      <c r="B176" s="198"/>
      <c r="C176" s="198"/>
      <c r="D176" s="147"/>
      <c r="E176" s="147"/>
      <c r="F176" s="147"/>
      <c r="G176" s="147"/>
      <c r="H176" s="148"/>
      <c r="I176" s="148"/>
      <c r="J176" s="148"/>
      <c r="K176" s="148"/>
      <c r="L176" s="149"/>
      <c r="M176" s="150"/>
      <c r="N176" s="150"/>
      <c r="O176" s="150"/>
      <c r="P176" s="151"/>
      <c r="Q176" s="148"/>
      <c r="R176" s="148"/>
      <c r="S176" s="148"/>
      <c r="T176" s="168"/>
      <c r="U176" s="152"/>
      <c r="V176" s="152"/>
    </row>
    <row r="177" spans="1:22" s="153" customFormat="1" ht="21" customHeight="1" x14ac:dyDescent="0.25">
      <c r="A177" s="207"/>
      <c r="B177" s="198"/>
      <c r="C177" s="198"/>
      <c r="D177" s="147"/>
      <c r="E177" s="147"/>
      <c r="F177" s="147"/>
      <c r="G177" s="147"/>
      <c r="H177" s="148"/>
      <c r="I177" s="148"/>
      <c r="J177" s="148"/>
      <c r="K177" s="148"/>
      <c r="L177" s="149"/>
      <c r="M177" s="150"/>
      <c r="N177" s="150"/>
      <c r="O177" s="150"/>
      <c r="P177" s="151"/>
      <c r="Q177" s="148"/>
      <c r="R177" s="148"/>
      <c r="S177" s="148"/>
      <c r="T177" s="168"/>
      <c r="U177" s="152"/>
      <c r="V177" s="152"/>
    </row>
    <row r="178" spans="1:22" s="153" customFormat="1" ht="21" customHeight="1" x14ac:dyDescent="0.25">
      <c r="A178" s="207"/>
      <c r="B178" s="198"/>
      <c r="C178" s="198"/>
      <c r="D178" s="147"/>
      <c r="E178" s="147"/>
      <c r="F178" s="147"/>
      <c r="G178" s="147"/>
      <c r="H178" s="148"/>
      <c r="I178" s="148"/>
      <c r="J178" s="148"/>
      <c r="K178" s="148"/>
      <c r="L178" s="149"/>
      <c r="M178" s="150"/>
      <c r="N178" s="150"/>
      <c r="O178" s="150"/>
      <c r="P178" s="151"/>
      <c r="Q178" s="148"/>
      <c r="R178" s="148"/>
      <c r="S178" s="148"/>
      <c r="T178" s="168"/>
      <c r="U178" s="152"/>
      <c r="V178" s="152"/>
    </row>
    <row r="179" spans="1:22" s="153" customFormat="1" ht="21" customHeight="1" x14ac:dyDescent="0.25">
      <c r="A179" s="207"/>
      <c r="B179" s="198"/>
      <c r="C179" s="198"/>
      <c r="D179" s="147"/>
      <c r="E179" s="147"/>
      <c r="F179" s="147"/>
      <c r="G179" s="147"/>
      <c r="H179" s="148"/>
      <c r="I179" s="148"/>
      <c r="J179" s="148"/>
      <c r="K179" s="148"/>
      <c r="L179" s="149"/>
      <c r="M179" s="150"/>
      <c r="N179" s="150"/>
      <c r="O179" s="150"/>
      <c r="P179" s="151"/>
      <c r="Q179" s="148"/>
      <c r="R179" s="148"/>
      <c r="S179" s="148"/>
      <c r="T179" s="168"/>
      <c r="U179" s="152"/>
      <c r="V179" s="152"/>
    </row>
    <row r="180" spans="1:22" s="153" customFormat="1" ht="21" customHeight="1" x14ac:dyDescent="0.25">
      <c r="A180" s="207"/>
      <c r="B180" s="198"/>
      <c r="C180" s="198"/>
      <c r="D180" s="147"/>
      <c r="E180" s="147"/>
      <c r="F180" s="147"/>
      <c r="G180" s="147"/>
      <c r="H180" s="148"/>
      <c r="I180" s="148"/>
      <c r="J180" s="148"/>
      <c r="K180" s="148"/>
      <c r="L180" s="149"/>
      <c r="M180" s="150"/>
      <c r="N180" s="150"/>
      <c r="O180" s="150"/>
      <c r="P180" s="151"/>
      <c r="Q180" s="148"/>
      <c r="R180" s="148"/>
      <c r="S180" s="148"/>
      <c r="T180" s="168"/>
      <c r="U180" s="152"/>
      <c r="V180" s="152"/>
    </row>
    <row r="181" spans="1:22" s="153" customFormat="1" ht="21" customHeight="1" x14ac:dyDescent="0.25">
      <c r="A181" s="207"/>
      <c r="B181" s="198"/>
      <c r="C181" s="198"/>
      <c r="D181" s="147"/>
      <c r="E181" s="147"/>
      <c r="F181" s="147"/>
      <c r="G181" s="147"/>
      <c r="H181" s="148"/>
      <c r="I181" s="148"/>
      <c r="J181" s="148"/>
      <c r="K181" s="148"/>
      <c r="L181" s="149"/>
      <c r="M181" s="150"/>
      <c r="N181" s="150"/>
      <c r="O181" s="150"/>
      <c r="P181" s="151"/>
      <c r="Q181" s="148"/>
      <c r="R181" s="148"/>
      <c r="S181" s="148"/>
      <c r="T181" s="168"/>
      <c r="U181" s="152"/>
      <c r="V181" s="152"/>
    </row>
    <row r="182" spans="1:22" s="153" customFormat="1" ht="21" customHeight="1" x14ac:dyDescent="0.25">
      <c r="A182" s="207"/>
      <c r="B182" s="198"/>
      <c r="C182" s="198"/>
      <c r="D182" s="147"/>
      <c r="E182" s="147"/>
      <c r="F182" s="147"/>
      <c r="G182" s="147"/>
      <c r="H182" s="148"/>
      <c r="I182" s="148"/>
      <c r="J182" s="148"/>
      <c r="K182" s="148"/>
      <c r="L182" s="149"/>
      <c r="M182" s="150"/>
      <c r="N182" s="150"/>
      <c r="O182" s="150"/>
      <c r="P182" s="151"/>
      <c r="Q182" s="148"/>
      <c r="R182" s="148"/>
      <c r="S182" s="148"/>
      <c r="T182" s="168"/>
      <c r="U182" s="152"/>
      <c r="V182" s="152"/>
    </row>
    <row r="183" spans="1:22" s="153" customFormat="1" ht="21" customHeight="1" x14ac:dyDescent="0.25">
      <c r="A183" s="207"/>
      <c r="B183" s="198"/>
      <c r="C183" s="198"/>
      <c r="D183" s="147"/>
      <c r="E183" s="147"/>
      <c r="F183" s="147"/>
      <c r="G183" s="147"/>
      <c r="H183" s="148"/>
      <c r="I183" s="148"/>
      <c r="J183" s="148"/>
      <c r="K183" s="148"/>
      <c r="L183" s="149"/>
      <c r="M183" s="150"/>
      <c r="N183" s="150"/>
      <c r="O183" s="150"/>
      <c r="P183" s="151"/>
      <c r="Q183" s="148"/>
      <c r="R183" s="148"/>
      <c r="S183" s="148"/>
      <c r="T183" s="168"/>
      <c r="U183" s="152"/>
      <c r="V183" s="152"/>
    </row>
    <row r="184" spans="1:22" s="153" customFormat="1" ht="21" customHeight="1" x14ac:dyDescent="0.25">
      <c r="A184" s="207"/>
      <c r="B184" s="198"/>
      <c r="C184" s="198"/>
      <c r="D184" s="147"/>
      <c r="E184" s="147"/>
      <c r="F184" s="147"/>
      <c r="G184" s="147"/>
      <c r="H184" s="148"/>
      <c r="I184" s="148"/>
      <c r="J184" s="148"/>
      <c r="K184" s="148"/>
      <c r="L184" s="149"/>
      <c r="M184" s="150"/>
      <c r="N184" s="150"/>
      <c r="O184" s="150"/>
      <c r="P184" s="151"/>
      <c r="Q184" s="148"/>
      <c r="R184" s="148"/>
      <c r="S184" s="148"/>
      <c r="T184" s="168"/>
      <c r="U184" s="152"/>
      <c r="V184" s="152"/>
    </row>
    <row r="185" spans="1:22" s="153" customFormat="1" ht="21" customHeight="1" x14ac:dyDescent="0.25">
      <c r="A185" s="207"/>
      <c r="B185" s="198"/>
      <c r="C185" s="198"/>
      <c r="D185" s="147"/>
      <c r="E185" s="147"/>
      <c r="F185" s="147"/>
      <c r="G185" s="147"/>
      <c r="H185" s="148"/>
      <c r="I185" s="148"/>
      <c r="J185" s="148"/>
      <c r="K185" s="148"/>
      <c r="L185" s="149"/>
      <c r="M185" s="150"/>
      <c r="N185" s="150"/>
      <c r="O185" s="150"/>
      <c r="P185" s="151"/>
      <c r="Q185" s="148"/>
      <c r="R185" s="148"/>
      <c r="S185" s="148"/>
      <c r="T185" s="168"/>
      <c r="U185" s="152"/>
      <c r="V185" s="152"/>
    </row>
    <row r="186" spans="1:22" s="153" customFormat="1" ht="21" customHeight="1" x14ac:dyDescent="0.25">
      <c r="A186" s="207"/>
      <c r="B186" s="198"/>
      <c r="C186" s="198"/>
      <c r="D186" s="147"/>
      <c r="E186" s="147"/>
      <c r="F186" s="147"/>
      <c r="G186" s="147"/>
      <c r="H186" s="148"/>
      <c r="I186" s="148"/>
      <c r="J186" s="148"/>
      <c r="K186" s="148"/>
      <c r="L186" s="149"/>
      <c r="M186" s="150"/>
      <c r="N186" s="150"/>
      <c r="O186" s="150"/>
      <c r="P186" s="151"/>
      <c r="Q186" s="148"/>
      <c r="R186" s="148"/>
      <c r="S186" s="148"/>
      <c r="T186" s="168"/>
      <c r="U186" s="152"/>
      <c r="V186" s="152"/>
    </row>
    <row r="187" spans="1:22" s="153" customFormat="1" ht="21" customHeight="1" x14ac:dyDescent="0.25">
      <c r="A187" s="207"/>
      <c r="B187" s="198"/>
      <c r="C187" s="198"/>
      <c r="D187" s="147"/>
      <c r="E187" s="147"/>
      <c r="F187" s="147"/>
      <c r="G187" s="147"/>
      <c r="H187" s="148"/>
      <c r="I187" s="148"/>
      <c r="J187" s="148"/>
      <c r="K187" s="148"/>
      <c r="L187" s="149"/>
      <c r="M187" s="150"/>
      <c r="N187" s="150"/>
      <c r="O187" s="150"/>
      <c r="P187" s="151"/>
      <c r="Q187" s="148"/>
      <c r="R187" s="148"/>
      <c r="S187" s="148"/>
      <c r="T187" s="168"/>
      <c r="U187" s="152"/>
      <c r="V187" s="152"/>
    </row>
    <row r="188" spans="1:22" s="153" customFormat="1" ht="21" customHeight="1" x14ac:dyDescent="0.25">
      <c r="A188" s="207"/>
      <c r="B188" s="198"/>
      <c r="C188" s="198"/>
      <c r="D188" s="147"/>
      <c r="E188" s="147"/>
      <c r="F188" s="147"/>
      <c r="G188" s="147"/>
      <c r="H188" s="148"/>
      <c r="I188" s="148"/>
      <c r="J188" s="148"/>
      <c r="K188" s="148"/>
      <c r="L188" s="149"/>
      <c r="M188" s="150"/>
      <c r="N188" s="150"/>
      <c r="O188" s="150"/>
      <c r="P188" s="151"/>
      <c r="Q188" s="148"/>
      <c r="R188" s="148"/>
      <c r="S188" s="148"/>
      <c r="T188" s="168"/>
      <c r="U188" s="152"/>
      <c r="V188" s="152"/>
    </row>
    <row r="189" spans="1:22" s="153" customFormat="1" ht="21" customHeight="1" x14ac:dyDescent="0.25">
      <c r="A189" s="207"/>
      <c r="B189" s="198"/>
      <c r="C189" s="198"/>
      <c r="D189" s="147"/>
      <c r="E189" s="147"/>
      <c r="F189" s="147"/>
      <c r="G189" s="147"/>
      <c r="H189" s="148"/>
      <c r="I189" s="148"/>
      <c r="J189" s="148"/>
      <c r="K189" s="148"/>
      <c r="L189" s="149"/>
      <c r="M189" s="150"/>
      <c r="N189" s="150"/>
      <c r="O189" s="150"/>
      <c r="P189" s="151"/>
      <c r="Q189" s="148"/>
      <c r="R189" s="148"/>
      <c r="S189" s="148"/>
      <c r="T189" s="168"/>
      <c r="U189" s="152"/>
      <c r="V189" s="152"/>
    </row>
    <row r="190" spans="1:22" s="153" customFormat="1" ht="21" customHeight="1" x14ac:dyDescent="0.25">
      <c r="A190" s="207"/>
      <c r="B190" s="198"/>
      <c r="C190" s="198"/>
      <c r="D190" s="147"/>
      <c r="E190" s="147"/>
      <c r="F190" s="147"/>
      <c r="G190" s="147"/>
      <c r="H190" s="148"/>
      <c r="I190" s="148"/>
      <c r="J190" s="148"/>
      <c r="K190" s="148"/>
      <c r="L190" s="149"/>
      <c r="M190" s="150"/>
      <c r="N190" s="150"/>
      <c r="O190" s="150"/>
      <c r="P190" s="151"/>
      <c r="Q190" s="148"/>
      <c r="R190" s="148"/>
      <c r="S190" s="148"/>
      <c r="T190" s="168"/>
      <c r="U190" s="152"/>
      <c r="V190" s="152"/>
    </row>
    <row r="191" spans="1:22" s="153" customFormat="1" ht="21" customHeight="1" x14ac:dyDescent="0.25">
      <c r="A191" s="207"/>
      <c r="B191" s="198"/>
      <c r="C191" s="198"/>
      <c r="D191" s="147"/>
      <c r="E191" s="147"/>
      <c r="F191" s="147"/>
      <c r="G191" s="147"/>
      <c r="H191" s="148"/>
      <c r="I191" s="148"/>
      <c r="J191" s="148"/>
      <c r="K191" s="148"/>
      <c r="L191" s="149"/>
      <c r="M191" s="150"/>
      <c r="N191" s="150"/>
      <c r="O191" s="150"/>
      <c r="P191" s="151"/>
      <c r="Q191" s="148"/>
      <c r="R191" s="148"/>
      <c r="S191" s="148"/>
      <c r="T191" s="168"/>
      <c r="U191" s="152"/>
      <c r="V191" s="152"/>
    </row>
    <row r="192" spans="1:22" s="153" customFormat="1" ht="21" customHeight="1" x14ac:dyDescent="0.25">
      <c r="A192" s="207"/>
      <c r="B192" s="198"/>
      <c r="C192" s="198"/>
      <c r="D192" s="147"/>
      <c r="E192" s="147"/>
      <c r="F192" s="147"/>
      <c r="G192" s="147"/>
      <c r="H192" s="148"/>
      <c r="I192" s="148"/>
      <c r="J192" s="148"/>
      <c r="K192" s="148"/>
      <c r="L192" s="149"/>
      <c r="M192" s="150"/>
      <c r="N192" s="150"/>
      <c r="O192" s="150"/>
      <c r="P192" s="151"/>
      <c r="Q192" s="148"/>
      <c r="R192" s="148"/>
      <c r="S192" s="148"/>
      <c r="T192" s="168"/>
      <c r="U192" s="152"/>
      <c r="V192" s="152"/>
    </row>
    <row r="193" spans="1:22" s="153" customFormat="1" ht="21" customHeight="1" x14ac:dyDescent="0.25">
      <c r="A193" s="207"/>
      <c r="B193" s="198"/>
      <c r="C193" s="198"/>
      <c r="D193" s="147"/>
      <c r="E193" s="147"/>
      <c r="F193" s="147"/>
      <c r="G193" s="147"/>
      <c r="H193" s="148"/>
      <c r="I193" s="148"/>
      <c r="J193" s="148"/>
      <c r="K193" s="148"/>
      <c r="L193" s="149"/>
      <c r="M193" s="150"/>
      <c r="N193" s="150"/>
      <c r="O193" s="150"/>
      <c r="P193" s="151"/>
      <c r="Q193" s="148"/>
      <c r="R193" s="148"/>
      <c r="S193" s="148"/>
      <c r="T193" s="168"/>
      <c r="U193" s="152"/>
      <c r="V193" s="152"/>
    </row>
    <row r="194" spans="1:22" s="153" customFormat="1" ht="21" customHeight="1" x14ac:dyDescent="0.25">
      <c r="A194" s="207"/>
      <c r="B194" s="198"/>
      <c r="C194" s="198"/>
      <c r="D194" s="147"/>
      <c r="E194" s="147"/>
      <c r="F194" s="147"/>
      <c r="G194" s="147"/>
      <c r="H194" s="148"/>
      <c r="I194" s="148"/>
      <c r="J194" s="148"/>
      <c r="K194" s="148"/>
      <c r="L194" s="149"/>
      <c r="M194" s="150"/>
      <c r="N194" s="150"/>
      <c r="O194" s="150"/>
      <c r="P194" s="151"/>
      <c r="Q194" s="148"/>
      <c r="R194" s="148"/>
      <c r="S194" s="148"/>
      <c r="T194" s="168"/>
      <c r="U194" s="152"/>
      <c r="V194" s="152"/>
    </row>
    <row r="195" spans="1:22" s="153" customFormat="1" ht="21" customHeight="1" x14ac:dyDescent="0.25">
      <c r="A195" s="207"/>
      <c r="B195" s="198"/>
      <c r="C195" s="198"/>
      <c r="D195" s="147"/>
      <c r="E195" s="147"/>
      <c r="F195" s="147"/>
      <c r="G195" s="147"/>
      <c r="H195" s="148"/>
      <c r="I195" s="148"/>
      <c r="J195" s="148"/>
      <c r="K195" s="148"/>
      <c r="L195" s="149"/>
      <c r="M195" s="150"/>
      <c r="N195" s="150"/>
      <c r="O195" s="150"/>
      <c r="P195" s="151"/>
      <c r="Q195" s="148"/>
      <c r="R195" s="148"/>
      <c r="S195" s="148"/>
      <c r="T195" s="168"/>
      <c r="U195" s="152"/>
      <c r="V195" s="152"/>
    </row>
    <row r="196" spans="1:22" s="153" customFormat="1" ht="21" customHeight="1" x14ac:dyDescent="0.25">
      <c r="A196" s="207"/>
      <c r="B196" s="198"/>
      <c r="C196" s="198"/>
      <c r="D196" s="147"/>
      <c r="E196" s="147"/>
      <c r="F196" s="147"/>
      <c r="G196" s="147"/>
      <c r="H196" s="148"/>
      <c r="I196" s="148"/>
      <c r="J196" s="148"/>
      <c r="K196" s="148"/>
      <c r="L196" s="149"/>
      <c r="M196" s="150"/>
      <c r="N196" s="150"/>
      <c r="O196" s="150"/>
      <c r="P196" s="151"/>
      <c r="Q196" s="148"/>
      <c r="R196" s="148"/>
      <c r="S196" s="148"/>
      <c r="T196" s="168"/>
      <c r="U196" s="152"/>
      <c r="V196" s="152"/>
    </row>
    <row r="197" spans="1:22" s="153" customFormat="1" ht="21" customHeight="1" x14ac:dyDescent="0.25">
      <c r="A197" s="207"/>
      <c r="B197" s="198"/>
      <c r="C197" s="198"/>
      <c r="D197" s="147"/>
      <c r="E197" s="147"/>
      <c r="F197" s="147"/>
      <c r="G197" s="147"/>
      <c r="H197" s="148"/>
      <c r="I197" s="148"/>
      <c r="J197" s="148"/>
      <c r="K197" s="148"/>
      <c r="L197" s="149"/>
      <c r="M197" s="150"/>
      <c r="N197" s="150"/>
      <c r="O197" s="150"/>
      <c r="P197" s="151"/>
      <c r="Q197" s="148"/>
      <c r="R197" s="148"/>
      <c r="S197" s="148"/>
      <c r="T197" s="168"/>
      <c r="U197" s="152"/>
      <c r="V197" s="152"/>
    </row>
    <row r="198" spans="1:22" s="153" customFormat="1" ht="21" customHeight="1" x14ac:dyDescent="0.25">
      <c r="A198" s="207"/>
      <c r="B198" s="198"/>
      <c r="C198" s="198"/>
      <c r="D198" s="147"/>
      <c r="E198" s="147"/>
      <c r="F198" s="147"/>
      <c r="G198" s="147"/>
      <c r="H198" s="148"/>
      <c r="I198" s="148"/>
      <c r="J198" s="148"/>
      <c r="K198" s="148"/>
      <c r="L198" s="149"/>
      <c r="M198" s="150"/>
      <c r="N198" s="150"/>
      <c r="O198" s="150"/>
      <c r="P198" s="151"/>
      <c r="Q198" s="148"/>
      <c r="R198" s="148"/>
      <c r="S198" s="148"/>
      <c r="T198" s="168"/>
      <c r="U198" s="152"/>
      <c r="V198" s="152"/>
    </row>
    <row r="199" spans="1:22" s="153" customFormat="1" ht="21" customHeight="1" x14ac:dyDescent="0.25">
      <c r="A199" s="207"/>
      <c r="B199" s="198"/>
      <c r="C199" s="198"/>
      <c r="D199" s="147"/>
      <c r="E199" s="147"/>
      <c r="F199" s="147"/>
      <c r="G199" s="147"/>
      <c r="H199" s="148"/>
      <c r="I199" s="148"/>
      <c r="J199" s="148"/>
      <c r="K199" s="148"/>
      <c r="L199" s="149"/>
      <c r="M199" s="150"/>
      <c r="N199" s="150"/>
      <c r="O199" s="150"/>
      <c r="P199" s="151"/>
      <c r="Q199" s="148"/>
      <c r="R199" s="148"/>
      <c r="S199" s="148"/>
      <c r="T199" s="168"/>
      <c r="U199" s="152"/>
      <c r="V199" s="152"/>
    </row>
    <row r="200" spans="1:22" s="153" customFormat="1" ht="21" customHeight="1" x14ac:dyDescent="0.25">
      <c r="A200" s="207"/>
      <c r="B200" s="198"/>
      <c r="C200" s="198"/>
      <c r="D200" s="147"/>
      <c r="E200" s="147"/>
      <c r="F200" s="147"/>
      <c r="G200" s="147"/>
      <c r="H200" s="148"/>
      <c r="I200" s="148"/>
      <c r="J200" s="148"/>
      <c r="K200" s="148"/>
      <c r="L200" s="149"/>
      <c r="M200" s="150"/>
      <c r="N200" s="150"/>
      <c r="O200" s="150"/>
      <c r="P200" s="151"/>
      <c r="Q200" s="148"/>
      <c r="R200" s="148"/>
      <c r="S200" s="148"/>
      <c r="T200" s="168"/>
      <c r="U200" s="152"/>
      <c r="V200" s="152"/>
    </row>
    <row r="201" spans="1:22" s="153" customFormat="1" ht="21" customHeight="1" x14ac:dyDescent="0.25">
      <c r="A201" s="207"/>
      <c r="B201" s="198"/>
      <c r="C201" s="198"/>
      <c r="D201" s="147"/>
      <c r="E201" s="147"/>
      <c r="F201" s="147"/>
      <c r="G201" s="147"/>
      <c r="H201" s="148"/>
      <c r="I201" s="148"/>
      <c r="J201" s="148"/>
      <c r="K201" s="148"/>
      <c r="L201" s="149"/>
      <c r="M201" s="150"/>
      <c r="N201" s="150"/>
      <c r="O201" s="150"/>
      <c r="P201" s="151"/>
      <c r="Q201" s="148"/>
      <c r="R201" s="148"/>
      <c r="S201" s="148"/>
      <c r="T201" s="168"/>
      <c r="U201" s="152"/>
      <c r="V201" s="152"/>
    </row>
    <row r="202" spans="1:22" s="153" customFormat="1" ht="21" customHeight="1" x14ac:dyDescent="0.25">
      <c r="A202" s="207"/>
      <c r="B202" s="198"/>
      <c r="C202" s="198"/>
      <c r="D202" s="147"/>
      <c r="E202" s="147"/>
      <c r="F202" s="147"/>
      <c r="G202" s="147"/>
      <c r="H202" s="148"/>
      <c r="I202" s="148"/>
      <c r="J202" s="148"/>
      <c r="K202" s="148"/>
      <c r="L202" s="149"/>
      <c r="M202" s="150"/>
      <c r="N202" s="150"/>
      <c r="O202" s="150"/>
      <c r="P202" s="151"/>
      <c r="Q202" s="148"/>
      <c r="R202" s="148"/>
      <c r="S202" s="148"/>
      <c r="T202" s="168"/>
      <c r="U202" s="152"/>
      <c r="V202" s="152"/>
    </row>
    <row r="203" spans="1:22" s="153" customFormat="1" ht="21" customHeight="1" x14ac:dyDescent="0.25">
      <c r="A203" s="207"/>
      <c r="B203" s="198"/>
      <c r="C203" s="198"/>
      <c r="D203" s="147"/>
      <c r="E203" s="147"/>
      <c r="F203" s="147"/>
      <c r="G203" s="147"/>
      <c r="H203" s="148"/>
      <c r="I203" s="148"/>
      <c r="J203" s="148"/>
      <c r="K203" s="148"/>
      <c r="L203" s="149"/>
      <c r="M203" s="150"/>
      <c r="N203" s="150"/>
      <c r="O203" s="150"/>
      <c r="P203" s="151"/>
      <c r="Q203" s="148"/>
      <c r="R203" s="148"/>
      <c r="S203" s="148"/>
      <c r="T203" s="168"/>
      <c r="U203" s="152"/>
      <c r="V203" s="152"/>
    </row>
    <row r="204" spans="1:22" s="153" customFormat="1" ht="21" customHeight="1" x14ac:dyDescent="0.25">
      <c r="A204" s="207"/>
      <c r="B204" s="198"/>
      <c r="C204" s="198"/>
      <c r="D204" s="147"/>
      <c r="E204" s="147"/>
      <c r="F204" s="147"/>
      <c r="G204" s="147"/>
      <c r="H204" s="148"/>
      <c r="I204" s="148"/>
      <c r="J204" s="148"/>
      <c r="K204" s="148"/>
      <c r="L204" s="149"/>
      <c r="M204" s="150"/>
      <c r="N204" s="150"/>
      <c r="O204" s="150"/>
      <c r="P204" s="151"/>
      <c r="Q204" s="148"/>
      <c r="R204" s="148"/>
      <c r="S204" s="148"/>
      <c r="T204" s="168"/>
      <c r="U204" s="152"/>
      <c r="V204" s="152"/>
    </row>
    <row r="205" spans="1:22" s="153" customFormat="1" ht="21" customHeight="1" x14ac:dyDescent="0.25">
      <c r="A205" s="207"/>
      <c r="B205" s="198"/>
      <c r="C205" s="198"/>
      <c r="D205" s="147"/>
      <c r="E205" s="147"/>
      <c r="F205" s="147"/>
      <c r="G205" s="147"/>
      <c r="H205" s="148"/>
      <c r="I205" s="148"/>
      <c r="J205" s="148"/>
      <c r="K205" s="148"/>
      <c r="L205" s="149"/>
      <c r="M205" s="150"/>
      <c r="N205" s="150"/>
      <c r="O205" s="150"/>
      <c r="P205" s="151"/>
      <c r="Q205" s="148"/>
      <c r="R205" s="148"/>
      <c r="S205" s="148"/>
      <c r="T205" s="168"/>
      <c r="U205" s="152"/>
      <c r="V205" s="152"/>
    </row>
    <row r="206" spans="1:22" s="153" customFormat="1" ht="21" customHeight="1" x14ac:dyDescent="0.25">
      <c r="A206" s="207"/>
      <c r="B206" s="198"/>
      <c r="C206" s="198"/>
      <c r="D206" s="147"/>
      <c r="E206" s="147"/>
      <c r="F206" s="147"/>
      <c r="G206" s="147"/>
      <c r="H206" s="148"/>
      <c r="I206" s="148"/>
      <c r="J206" s="148"/>
      <c r="K206" s="148"/>
      <c r="L206" s="149"/>
      <c r="M206" s="150"/>
      <c r="N206" s="150"/>
      <c r="O206" s="150"/>
      <c r="P206" s="151"/>
      <c r="Q206" s="148"/>
      <c r="R206" s="148"/>
      <c r="S206" s="148"/>
      <c r="T206" s="168"/>
      <c r="U206" s="152"/>
      <c r="V206" s="152"/>
    </row>
    <row r="207" spans="1:22" s="153" customFormat="1" ht="21" customHeight="1" x14ac:dyDescent="0.25">
      <c r="A207" s="207"/>
      <c r="B207" s="198"/>
      <c r="C207" s="198"/>
      <c r="D207" s="147"/>
      <c r="E207" s="147"/>
      <c r="F207" s="147"/>
      <c r="G207" s="147"/>
      <c r="H207" s="148"/>
      <c r="I207" s="148"/>
      <c r="J207" s="148"/>
      <c r="K207" s="148"/>
      <c r="L207" s="149"/>
      <c r="M207" s="150"/>
      <c r="N207" s="150"/>
      <c r="O207" s="150"/>
      <c r="P207" s="151"/>
      <c r="Q207" s="148"/>
      <c r="R207" s="148"/>
      <c r="S207" s="148"/>
      <c r="T207" s="168"/>
      <c r="U207" s="152"/>
      <c r="V207" s="152"/>
    </row>
    <row r="208" spans="1:22" s="153" customFormat="1" ht="21" customHeight="1" x14ac:dyDescent="0.25">
      <c r="A208" s="207"/>
      <c r="B208" s="198"/>
      <c r="C208" s="198"/>
      <c r="D208" s="147"/>
      <c r="E208" s="147"/>
      <c r="F208" s="147"/>
      <c r="G208" s="147"/>
      <c r="H208" s="148"/>
      <c r="I208" s="148"/>
      <c r="J208" s="148"/>
      <c r="K208" s="148"/>
      <c r="L208" s="149"/>
      <c r="M208" s="150"/>
      <c r="N208" s="150"/>
      <c r="O208" s="150"/>
      <c r="P208" s="151"/>
      <c r="Q208" s="148"/>
      <c r="R208" s="148"/>
      <c r="S208" s="148"/>
      <c r="T208" s="168"/>
      <c r="U208" s="152"/>
      <c r="V208" s="152"/>
    </row>
    <row r="209" spans="1:22" s="153" customFormat="1" ht="21" customHeight="1" x14ac:dyDescent="0.25">
      <c r="A209" s="207"/>
      <c r="B209" s="198"/>
      <c r="C209" s="198"/>
      <c r="D209" s="147"/>
      <c r="E209" s="147"/>
      <c r="F209" s="147"/>
      <c r="G209" s="147"/>
      <c r="H209" s="148"/>
      <c r="I209" s="148"/>
      <c r="J209" s="148"/>
      <c r="K209" s="148"/>
      <c r="L209" s="149"/>
      <c r="M209" s="150"/>
      <c r="N209" s="150"/>
      <c r="O209" s="150"/>
      <c r="P209" s="151"/>
      <c r="Q209" s="148"/>
      <c r="R209" s="148"/>
      <c r="S209" s="148"/>
      <c r="T209" s="168"/>
      <c r="U209" s="152"/>
      <c r="V209" s="152"/>
    </row>
    <row r="210" spans="1:22" s="153" customFormat="1" ht="21" customHeight="1" x14ac:dyDescent="0.25">
      <c r="A210" s="207"/>
      <c r="B210" s="198"/>
      <c r="C210" s="198"/>
      <c r="D210" s="147"/>
      <c r="E210" s="147"/>
      <c r="F210" s="147"/>
      <c r="G210" s="147"/>
      <c r="H210" s="148"/>
      <c r="I210" s="148"/>
      <c r="J210" s="148"/>
      <c r="K210" s="148"/>
      <c r="L210" s="149"/>
      <c r="M210" s="150"/>
      <c r="N210" s="150"/>
      <c r="O210" s="150"/>
      <c r="P210" s="151"/>
      <c r="Q210" s="148"/>
      <c r="R210" s="148"/>
      <c r="S210" s="148"/>
      <c r="T210" s="168"/>
      <c r="U210" s="152"/>
      <c r="V210" s="152"/>
    </row>
    <row r="211" spans="1:22" s="153" customFormat="1" ht="21" customHeight="1" x14ac:dyDescent="0.25">
      <c r="A211" s="207"/>
      <c r="B211" s="198"/>
      <c r="C211" s="198"/>
      <c r="D211" s="147"/>
      <c r="E211" s="147"/>
      <c r="F211" s="147"/>
      <c r="G211" s="147"/>
      <c r="H211" s="148"/>
      <c r="I211" s="148"/>
      <c r="J211" s="148"/>
      <c r="K211" s="148"/>
      <c r="L211" s="149"/>
      <c r="M211" s="150"/>
      <c r="N211" s="150"/>
      <c r="O211" s="150"/>
      <c r="P211" s="151"/>
      <c r="Q211" s="148"/>
      <c r="R211" s="148"/>
      <c r="S211" s="148"/>
      <c r="T211" s="168"/>
      <c r="U211" s="152"/>
      <c r="V211" s="152"/>
    </row>
    <row r="212" spans="1:22" s="153" customFormat="1" ht="21" customHeight="1" x14ac:dyDescent="0.25">
      <c r="A212" s="207"/>
      <c r="B212" s="198"/>
      <c r="C212" s="198"/>
      <c r="D212" s="147"/>
      <c r="E212" s="147"/>
      <c r="F212" s="147"/>
      <c r="G212" s="147"/>
      <c r="H212" s="148"/>
      <c r="I212" s="148"/>
      <c r="J212" s="148"/>
      <c r="K212" s="148"/>
      <c r="L212" s="149"/>
      <c r="M212" s="150"/>
      <c r="N212" s="150"/>
      <c r="O212" s="150"/>
      <c r="P212" s="151"/>
      <c r="Q212" s="148"/>
      <c r="R212" s="148"/>
      <c r="S212" s="148"/>
      <c r="T212" s="168"/>
      <c r="U212" s="152"/>
      <c r="V212" s="152"/>
    </row>
    <row r="213" spans="1:22" s="153" customFormat="1" ht="21" customHeight="1" x14ac:dyDescent="0.25">
      <c r="A213" s="207"/>
      <c r="B213" s="198"/>
      <c r="C213" s="198"/>
      <c r="D213" s="147"/>
      <c r="E213" s="147"/>
      <c r="F213" s="147"/>
      <c r="G213" s="147"/>
      <c r="H213" s="148"/>
      <c r="I213" s="148"/>
      <c r="J213" s="148"/>
      <c r="K213" s="148"/>
      <c r="L213" s="149"/>
      <c r="M213" s="150"/>
      <c r="N213" s="150"/>
      <c r="O213" s="150"/>
      <c r="P213" s="151"/>
      <c r="Q213" s="148"/>
      <c r="R213" s="148"/>
      <c r="S213" s="148"/>
      <c r="T213" s="168"/>
      <c r="U213" s="152"/>
      <c r="V213" s="152"/>
    </row>
    <row r="214" spans="1:22" s="153" customFormat="1" ht="21" customHeight="1" x14ac:dyDescent="0.25">
      <c r="A214" s="207"/>
      <c r="B214" s="198"/>
      <c r="C214" s="198"/>
      <c r="D214" s="147"/>
      <c r="E214" s="147"/>
      <c r="F214" s="147"/>
      <c r="G214" s="147"/>
      <c r="H214" s="148"/>
      <c r="I214" s="148"/>
      <c r="J214" s="148"/>
      <c r="K214" s="148"/>
      <c r="L214" s="149"/>
      <c r="M214" s="150"/>
      <c r="N214" s="150"/>
      <c r="O214" s="150"/>
      <c r="P214" s="151"/>
      <c r="Q214" s="148"/>
      <c r="R214" s="148"/>
      <c r="S214" s="148"/>
      <c r="T214" s="168"/>
      <c r="U214" s="152"/>
      <c r="V214" s="152"/>
    </row>
    <row r="215" spans="1:22" s="153" customFormat="1" ht="21" customHeight="1" x14ac:dyDescent="0.25">
      <c r="A215" s="207"/>
      <c r="B215" s="198"/>
      <c r="C215" s="198"/>
      <c r="D215" s="147"/>
      <c r="E215" s="147"/>
      <c r="F215" s="147"/>
      <c r="G215" s="147"/>
      <c r="H215" s="148"/>
      <c r="I215" s="148"/>
      <c r="J215" s="148"/>
      <c r="K215" s="148"/>
      <c r="L215" s="149"/>
      <c r="M215" s="150"/>
      <c r="N215" s="150"/>
      <c r="O215" s="150"/>
      <c r="P215" s="151"/>
      <c r="Q215" s="148"/>
      <c r="R215" s="148"/>
      <c r="S215" s="148"/>
      <c r="T215" s="168"/>
      <c r="U215" s="152"/>
      <c r="V215" s="152"/>
    </row>
    <row r="216" spans="1:22" s="153" customFormat="1" ht="21" customHeight="1" x14ac:dyDescent="0.25">
      <c r="A216" s="207"/>
      <c r="B216" s="198"/>
      <c r="C216" s="198"/>
      <c r="D216" s="147"/>
      <c r="E216" s="147"/>
      <c r="F216" s="147"/>
      <c r="G216" s="147"/>
      <c r="H216" s="148"/>
      <c r="I216" s="148"/>
      <c r="J216" s="148"/>
      <c r="K216" s="148"/>
      <c r="L216" s="149"/>
      <c r="M216" s="150"/>
      <c r="N216" s="150"/>
      <c r="O216" s="150"/>
      <c r="P216" s="151"/>
      <c r="Q216" s="148"/>
      <c r="R216" s="148"/>
      <c r="S216" s="148"/>
      <c r="T216" s="168"/>
      <c r="U216" s="152"/>
      <c r="V216" s="152"/>
    </row>
    <row r="217" spans="1:22" s="153" customFormat="1" ht="21" customHeight="1" x14ac:dyDescent="0.25">
      <c r="A217" s="207"/>
      <c r="B217" s="198"/>
      <c r="C217" s="198"/>
      <c r="D217" s="147"/>
      <c r="E217" s="147"/>
      <c r="F217" s="147"/>
      <c r="G217" s="147"/>
      <c r="H217" s="148"/>
      <c r="I217" s="148"/>
      <c r="J217" s="148"/>
      <c r="K217" s="148"/>
      <c r="L217" s="149"/>
      <c r="M217" s="150"/>
      <c r="N217" s="150"/>
      <c r="O217" s="150"/>
      <c r="P217" s="151"/>
      <c r="Q217" s="148"/>
      <c r="R217" s="148"/>
      <c r="S217" s="148"/>
      <c r="T217" s="168"/>
      <c r="U217" s="152"/>
      <c r="V217" s="152"/>
    </row>
    <row r="218" spans="1:22" s="153" customFormat="1" ht="21" customHeight="1" x14ac:dyDescent="0.25">
      <c r="A218" s="207"/>
      <c r="B218" s="198"/>
      <c r="C218" s="198"/>
      <c r="D218" s="147"/>
      <c r="E218" s="147"/>
      <c r="F218" s="147"/>
      <c r="G218" s="147"/>
      <c r="H218" s="148"/>
      <c r="I218" s="148"/>
      <c r="J218" s="148"/>
      <c r="K218" s="148"/>
      <c r="L218" s="149"/>
      <c r="M218" s="150"/>
      <c r="N218" s="150"/>
      <c r="O218" s="150"/>
      <c r="P218" s="151"/>
      <c r="Q218" s="148"/>
      <c r="R218" s="148"/>
      <c r="S218" s="148"/>
      <c r="T218" s="168"/>
      <c r="U218" s="152"/>
      <c r="V218" s="152"/>
    </row>
    <row r="219" spans="1:22" s="153" customFormat="1" ht="21" customHeight="1" x14ac:dyDescent="0.25">
      <c r="A219" s="207"/>
      <c r="B219" s="198"/>
      <c r="C219" s="198"/>
      <c r="D219" s="147"/>
      <c r="E219" s="147"/>
      <c r="F219" s="147"/>
      <c r="G219" s="147"/>
      <c r="H219" s="148"/>
      <c r="I219" s="148"/>
      <c r="J219" s="148"/>
      <c r="K219" s="148"/>
      <c r="L219" s="149"/>
      <c r="M219" s="150"/>
      <c r="N219" s="150"/>
      <c r="O219" s="150"/>
      <c r="P219" s="151"/>
      <c r="Q219" s="148"/>
      <c r="R219" s="148"/>
      <c r="S219" s="148"/>
      <c r="T219" s="168"/>
      <c r="U219" s="152"/>
      <c r="V219" s="152"/>
    </row>
    <row r="220" spans="1:22" s="153" customFormat="1" ht="21" customHeight="1" x14ac:dyDescent="0.25">
      <c r="A220" s="207"/>
      <c r="B220" s="198"/>
      <c r="C220" s="198"/>
      <c r="D220" s="147"/>
      <c r="E220" s="147"/>
      <c r="F220" s="147"/>
      <c r="G220" s="147"/>
      <c r="H220" s="148"/>
      <c r="I220" s="148"/>
      <c r="J220" s="148"/>
      <c r="K220" s="148"/>
      <c r="L220" s="149"/>
      <c r="M220" s="150"/>
      <c r="N220" s="150"/>
      <c r="O220" s="150"/>
      <c r="P220" s="151"/>
      <c r="Q220" s="148"/>
      <c r="R220" s="148"/>
      <c r="S220" s="148"/>
      <c r="T220" s="168"/>
      <c r="U220" s="152"/>
      <c r="V220" s="152"/>
    </row>
    <row r="221" spans="1:22" s="153" customFormat="1" ht="21" customHeight="1" x14ac:dyDescent="0.25">
      <c r="A221" s="207"/>
      <c r="B221" s="198"/>
      <c r="C221" s="198"/>
      <c r="D221" s="147"/>
      <c r="E221" s="147"/>
      <c r="F221" s="147"/>
      <c r="G221" s="147"/>
      <c r="H221" s="148"/>
      <c r="I221" s="148"/>
      <c r="J221" s="148"/>
      <c r="K221" s="148"/>
      <c r="L221" s="149"/>
      <c r="M221" s="150"/>
      <c r="N221" s="150"/>
      <c r="O221" s="150"/>
      <c r="P221" s="151"/>
      <c r="Q221" s="148"/>
      <c r="R221" s="148"/>
      <c r="S221" s="148"/>
      <c r="T221" s="168"/>
      <c r="U221" s="152"/>
      <c r="V221" s="152"/>
    </row>
    <row r="222" spans="1:22" s="153" customFormat="1" ht="21" customHeight="1" x14ac:dyDescent="0.25">
      <c r="A222" s="207"/>
      <c r="B222" s="198"/>
      <c r="C222" s="198"/>
      <c r="D222" s="147"/>
      <c r="E222" s="147"/>
      <c r="F222" s="147"/>
      <c r="G222" s="147"/>
      <c r="H222" s="148"/>
      <c r="I222" s="148"/>
      <c r="J222" s="148"/>
      <c r="K222" s="148"/>
      <c r="L222" s="149"/>
      <c r="M222" s="150"/>
      <c r="N222" s="150"/>
      <c r="O222" s="150"/>
      <c r="P222" s="151"/>
      <c r="Q222" s="148"/>
      <c r="R222" s="148"/>
      <c r="S222" s="148"/>
      <c r="T222" s="168"/>
      <c r="U222" s="152"/>
      <c r="V222" s="152"/>
    </row>
    <row r="223" spans="1:22" s="153" customFormat="1" ht="21" customHeight="1" x14ac:dyDescent="0.25">
      <c r="A223" s="207"/>
      <c r="B223" s="198"/>
      <c r="C223" s="198"/>
      <c r="D223" s="147"/>
      <c r="E223" s="147"/>
      <c r="F223" s="147"/>
      <c r="G223" s="147"/>
      <c r="H223" s="148"/>
      <c r="I223" s="148"/>
      <c r="J223" s="148"/>
      <c r="K223" s="148"/>
      <c r="L223" s="149"/>
      <c r="M223" s="150"/>
      <c r="N223" s="150"/>
      <c r="O223" s="150"/>
      <c r="P223" s="151"/>
      <c r="Q223" s="148"/>
      <c r="R223" s="148"/>
      <c r="S223" s="148"/>
      <c r="T223" s="168"/>
      <c r="U223" s="152"/>
      <c r="V223" s="152"/>
    </row>
    <row r="224" spans="1:22" s="153" customFormat="1" ht="21" customHeight="1" x14ac:dyDescent="0.25">
      <c r="A224" s="207"/>
      <c r="B224" s="198"/>
      <c r="C224" s="198"/>
      <c r="D224" s="147"/>
      <c r="E224" s="147"/>
      <c r="F224" s="147"/>
      <c r="G224" s="147"/>
      <c r="H224" s="148"/>
      <c r="I224" s="148"/>
      <c r="J224" s="148"/>
      <c r="K224" s="148"/>
      <c r="L224" s="149"/>
      <c r="M224" s="150"/>
      <c r="N224" s="150"/>
      <c r="O224" s="150"/>
      <c r="P224" s="151"/>
      <c r="Q224" s="148"/>
      <c r="R224" s="148"/>
      <c r="S224" s="148"/>
      <c r="T224" s="168"/>
      <c r="U224" s="152"/>
      <c r="V224" s="152"/>
    </row>
    <row r="225" spans="1:22" s="153" customFormat="1" ht="21" customHeight="1" x14ac:dyDescent="0.25">
      <c r="A225" s="207"/>
      <c r="B225" s="198"/>
      <c r="C225" s="198"/>
      <c r="D225" s="147"/>
      <c r="E225" s="147"/>
      <c r="F225" s="147"/>
      <c r="G225" s="147"/>
      <c r="H225" s="148"/>
      <c r="I225" s="148"/>
      <c r="J225" s="148"/>
      <c r="K225" s="148"/>
      <c r="L225" s="149"/>
      <c r="M225" s="150"/>
      <c r="N225" s="150"/>
      <c r="O225" s="150"/>
      <c r="P225" s="151"/>
      <c r="Q225" s="148"/>
      <c r="R225" s="148"/>
      <c r="S225" s="148"/>
      <c r="T225" s="168"/>
      <c r="U225" s="152"/>
      <c r="V225" s="152"/>
    </row>
    <row r="226" spans="1:22" s="153" customFormat="1" ht="21" customHeight="1" x14ac:dyDescent="0.25">
      <c r="A226" s="207"/>
      <c r="B226" s="198"/>
      <c r="C226" s="198"/>
      <c r="D226" s="147"/>
      <c r="E226" s="147"/>
      <c r="F226" s="147"/>
      <c r="G226" s="147"/>
      <c r="H226" s="148"/>
      <c r="I226" s="148"/>
      <c r="J226" s="148"/>
      <c r="K226" s="148"/>
      <c r="L226" s="149"/>
      <c r="M226" s="150"/>
      <c r="N226" s="150"/>
      <c r="O226" s="150"/>
      <c r="P226" s="151"/>
      <c r="Q226" s="148"/>
      <c r="R226" s="148"/>
      <c r="S226" s="148"/>
      <c r="T226" s="168"/>
      <c r="U226" s="152"/>
      <c r="V226" s="152"/>
    </row>
    <row r="227" spans="1:22" s="153" customFormat="1" ht="21" customHeight="1" x14ac:dyDescent="0.25">
      <c r="A227" s="207"/>
      <c r="B227" s="198"/>
      <c r="C227" s="198"/>
      <c r="D227" s="147"/>
      <c r="E227" s="147"/>
      <c r="F227" s="147"/>
      <c r="G227" s="147"/>
      <c r="H227" s="148"/>
      <c r="I227" s="148"/>
      <c r="J227" s="148"/>
      <c r="K227" s="148"/>
      <c r="L227" s="149"/>
      <c r="M227" s="150"/>
      <c r="N227" s="150"/>
      <c r="O227" s="150"/>
      <c r="P227" s="151"/>
      <c r="Q227" s="148"/>
      <c r="R227" s="148"/>
      <c r="S227" s="148"/>
      <c r="T227" s="168"/>
      <c r="U227" s="152"/>
      <c r="V227" s="152"/>
    </row>
    <row r="228" spans="1:22" s="153" customFormat="1" ht="21" customHeight="1" x14ac:dyDescent="0.25">
      <c r="A228" s="207"/>
      <c r="B228" s="198"/>
      <c r="C228" s="198"/>
      <c r="D228" s="147"/>
      <c r="E228" s="147"/>
      <c r="F228" s="147"/>
      <c r="G228" s="147"/>
      <c r="H228" s="148"/>
      <c r="I228" s="148"/>
      <c r="J228" s="148"/>
      <c r="K228" s="148"/>
      <c r="L228" s="149"/>
      <c r="M228" s="150"/>
      <c r="N228" s="150"/>
      <c r="O228" s="150"/>
      <c r="P228" s="151"/>
      <c r="Q228" s="148"/>
      <c r="R228" s="148"/>
      <c r="S228" s="148"/>
      <c r="T228" s="168"/>
      <c r="U228" s="152"/>
      <c r="V228" s="152"/>
    </row>
    <row r="229" spans="1:22" s="153" customFormat="1" ht="21" customHeight="1" x14ac:dyDescent="0.25">
      <c r="A229" s="207"/>
      <c r="B229" s="198"/>
      <c r="C229" s="198"/>
      <c r="D229" s="147"/>
      <c r="E229" s="147"/>
      <c r="F229" s="147"/>
      <c r="G229" s="147"/>
      <c r="H229" s="148"/>
      <c r="I229" s="148"/>
      <c r="J229" s="148"/>
      <c r="K229" s="148"/>
      <c r="L229" s="149"/>
      <c r="M229" s="150"/>
      <c r="N229" s="150"/>
      <c r="O229" s="150"/>
      <c r="P229" s="151"/>
      <c r="Q229" s="148"/>
      <c r="R229" s="148"/>
      <c r="S229" s="148"/>
      <c r="T229" s="168"/>
      <c r="U229" s="152"/>
      <c r="V229" s="152"/>
    </row>
    <row r="230" spans="1:22" s="153" customFormat="1" ht="21" customHeight="1" x14ac:dyDescent="0.25">
      <c r="A230" s="207"/>
      <c r="B230" s="198"/>
      <c r="C230" s="198"/>
      <c r="D230" s="147"/>
      <c r="E230" s="147"/>
      <c r="F230" s="147"/>
      <c r="G230" s="147"/>
      <c r="H230" s="148"/>
      <c r="I230" s="148"/>
      <c r="J230" s="148"/>
      <c r="K230" s="148"/>
      <c r="L230" s="149"/>
      <c r="M230" s="150"/>
      <c r="N230" s="150"/>
      <c r="O230" s="150"/>
      <c r="P230" s="151"/>
      <c r="Q230" s="148"/>
      <c r="R230" s="148"/>
      <c r="S230" s="148"/>
      <c r="T230" s="168"/>
      <c r="U230" s="152"/>
      <c r="V230" s="152"/>
    </row>
    <row r="231" spans="1:22" s="153" customFormat="1" ht="21" customHeight="1" x14ac:dyDescent="0.25">
      <c r="A231" s="207"/>
      <c r="B231" s="198"/>
      <c r="C231" s="198"/>
      <c r="D231" s="147"/>
      <c r="E231" s="147"/>
      <c r="F231" s="147"/>
      <c r="G231" s="147"/>
      <c r="H231" s="148"/>
      <c r="I231" s="148"/>
      <c r="J231" s="148"/>
      <c r="K231" s="148"/>
      <c r="L231" s="149"/>
      <c r="M231" s="150"/>
      <c r="N231" s="150"/>
      <c r="O231" s="150"/>
      <c r="P231" s="151"/>
      <c r="Q231" s="148"/>
      <c r="R231" s="148"/>
      <c r="S231" s="148"/>
      <c r="T231" s="168"/>
      <c r="U231" s="152"/>
      <c r="V231" s="152"/>
    </row>
    <row r="232" spans="1:22" s="153" customFormat="1" ht="21" customHeight="1" x14ac:dyDescent="0.25">
      <c r="A232" s="207"/>
      <c r="B232" s="198"/>
      <c r="C232" s="198"/>
      <c r="D232" s="147"/>
      <c r="E232" s="147"/>
      <c r="F232" s="147"/>
      <c r="G232" s="147"/>
      <c r="H232" s="148"/>
      <c r="I232" s="148"/>
      <c r="J232" s="148"/>
      <c r="K232" s="148"/>
      <c r="L232" s="149"/>
      <c r="M232" s="150"/>
      <c r="N232" s="150"/>
      <c r="O232" s="150"/>
      <c r="P232" s="151"/>
      <c r="Q232" s="148"/>
      <c r="R232" s="148"/>
      <c r="S232" s="148"/>
      <c r="T232" s="168"/>
      <c r="U232" s="152"/>
      <c r="V232" s="152"/>
    </row>
    <row r="233" spans="1:22" s="153" customFormat="1" ht="21" customHeight="1" x14ac:dyDescent="0.25">
      <c r="A233" s="207"/>
      <c r="B233" s="198"/>
      <c r="C233" s="198"/>
      <c r="D233" s="147"/>
      <c r="E233" s="147"/>
      <c r="F233" s="147"/>
      <c r="G233" s="147"/>
      <c r="H233" s="148"/>
      <c r="I233" s="148"/>
      <c r="J233" s="148"/>
      <c r="K233" s="148"/>
      <c r="L233" s="149"/>
      <c r="M233" s="150"/>
      <c r="N233" s="150"/>
      <c r="O233" s="150"/>
      <c r="P233" s="151"/>
      <c r="Q233" s="148"/>
      <c r="R233" s="148"/>
      <c r="S233" s="148"/>
      <c r="T233" s="168"/>
      <c r="U233" s="152"/>
      <c r="V233" s="152"/>
    </row>
    <row r="234" spans="1:22" s="153" customFormat="1" ht="21" customHeight="1" x14ac:dyDescent="0.25">
      <c r="A234" s="207"/>
      <c r="B234" s="198"/>
      <c r="C234" s="198"/>
      <c r="D234" s="147"/>
      <c r="E234" s="147"/>
      <c r="F234" s="147"/>
      <c r="G234" s="147"/>
      <c r="H234" s="148"/>
      <c r="I234" s="148"/>
      <c r="J234" s="148"/>
      <c r="K234" s="148"/>
      <c r="L234" s="149"/>
      <c r="M234" s="150"/>
      <c r="N234" s="150"/>
      <c r="O234" s="150"/>
      <c r="P234" s="151"/>
      <c r="Q234" s="148"/>
      <c r="R234" s="148"/>
      <c r="S234" s="148"/>
      <c r="T234" s="168"/>
      <c r="U234" s="152"/>
      <c r="V234" s="152"/>
    </row>
    <row r="235" spans="1:22" s="153" customFormat="1" ht="21" customHeight="1" x14ac:dyDescent="0.25">
      <c r="A235" s="207"/>
      <c r="B235" s="198"/>
      <c r="C235" s="198"/>
      <c r="D235" s="147"/>
      <c r="E235" s="147"/>
      <c r="F235" s="147"/>
      <c r="G235" s="147"/>
      <c r="H235" s="148"/>
      <c r="I235" s="148"/>
      <c r="J235" s="148"/>
      <c r="K235" s="148"/>
      <c r="L235" s="149"/>
      <c r="M235" s="150"/>
      <c r="N235" s="150"/>
      <c r="O235" s="150"/>
      <c r="P235" s="151"/>
      <c r="Q235" s="148"/>
      <c r="R235" s="148"/>
      <c r="S235" s="148"/>
      <c r="T235" s="168"/>
      <c r="U235" s="152"/>
      <c r="V235" s="152"/>
    </row>
    <row r="236" spans="1:22" s="153" customFormat="1" ht="21" customHeight="1" x14ac:dyDescent="0.25">
      <c r="A236" s="207"/>
      <c r="B236" s="198"/>
      <c r="C236" s="198"/>
      <c r="D236" s="147"/>
      <c r="E236" s="147"/>
      <c r="F236" s="147"/>
      <c r="G236" s="147"/>
      <c r="H236" s="148"/>
      <c r="I236" s="148"/>
      <c r="J236" s="148"/>
      <c r="K236" s="148"/>
      <c r="L236" s="149"/>
      <c r="M236" s="150"/>
      <c r="N236" s="150"/>
      <c r="O236" s="150"/>
      <c r="P236" s="151"/>
      <c r="Q236" s="148"/>
      <c r="R236" s="148"/>
      <c r="S236" s="148"/>
      <c r="T236" s="168"/>
      <c r="U236" s="152"/>
      <c r="V236" s="152"/>
    </row>
    <row r="237" spans="1:22" s="153" customFormat="1" ht="21" customHeight="1" x14ac:dyDescent="0.25">
      <c r="A237" s="207"/>
      <c r="B237" s="198"/>
      <c r="C237" s="198"/>
      <c r="D237" s="147"/>
      <c r="E237" s="147"/>
      <c r="F237" s="147"/>
      <c r="G237" s="147"/>
      <c r="H237" s="148"/>
      <c r="I237" s="148"/>
      <c r="J237" s="148"/>
      <c r="K237" s="148"/>
      <c r="L237" s="149"/>
      <c r="M237" s="150"/>
      <c r="N237" s="150"/>
      <c r="O237" s="150"/>
      <c r="P237" s="151"/>
      <c r="Q237" s="148"/>
      <c r="R237" s="148"/>
      <c r="S237" s="148"/>
      <c r="T237" s="168"/>
      <c r="U237" s="152"/>
      <c r="V237" s="152"/>
    </row>
    <row r="238" spans="1:22" s="153" customFormat="1" ht="21" customHeight="1" x14ac:dyDescent="0.25">
      <c r="A238" s="207"/>
      <c r="B238" s="198"/>
      <c r="C238" s="198"/>
      <c r="D238" s="147"/>
      <c r="E238" s="147"/>
      <c r="F238" s="147"/>
      <c r="G238" s="147"/>
      <c r="H238" s="148"/>
      <c r="I238" s="148"/>
      <c r="J238" s="148"/>
      <c r="K238" s="148"/>
      <c r="L238" s="149"/>
      <c r="M238" s="150"/>
      <c r="N238" s="150"/>
      <c r="O238" s="150"/>
      <c r="P238" s="151"/>
      <c r="Q238" s="148"/>
      <c r="R238" s="148"/>
      <c r="S238" s="148"/>
      <c r="T238" s="168"/>
      <c r="U238" s="152"/>
      <c r="V238" s="152"/>
    </row>
    <row r="239" spans="1:22" s="153" customFormat="1" ht="21" customHeight="1" x14ac:dyDescent="0.25">
      <c r="A239" s="207"/>
      <c r="B239" s="198"/>
      <c r="C239" s="198"/>
      <c r="D239" s="147"/>
      <c r="E239" s="147"/>
      <c r="F239" s="147"/>
      <c r="G239" s="147"/>
      <c r="H239" s="148"/>
      <c r="I239" s="148"/>
      <c r="J239" s="148"/>
      <c r="K239" s="148"/>
      <c r="L239" s="149"/>
      <c r="M239" s="150"/>
      <c r="N239" s="150"/>
      <c r="O239" s="150"/>
      <c r="P239" s="151"/>
      <c r="Q239" s="148"/>
      <c r="R239" s="148"/>
      <c r="S239" s="148"/>
      <c r="T239" s="168"/>
      <c r="U239" s="152"/>
      <c r="V239" s="152"/>
    </row>
    <row r="240" spans="1:22" s="153" customFormat="1" ht="21" customHeight="1" x14ac:dyDescent="0.25">
      <c r="A240" s="207"/>
      <c r="B240" s="198"/>
      <c r="C240" s="198"/>
      <c r="D240" s="147"/>
      <c r="E240" s="147"/>
      <c r="F240" s="147"/>
      <c r="G240" s="147"/>
      <c r="H240" s="148"/>
      <c r="I240" s="148"/>
      <c r="J240" s="148"/>
      <c r="K240" s="148"/>
      <c r="L240" s="149"/>
      <c r="M240" s="150"/>
      <c r="N240" s="150"/>
      <c r="O240" s="150"/>
      <c r="P240" s="151"/>
      <c r="Q240" s="148"/>
      <c r="R240" s="148"/>
      <c r="S240" s="148"/>
      <c r="T240" s="168"/>
      <c r="U240" s="152"/>
      <c r="V240" s="152"/>
    </row>
    <row r="241" spans="1:22" s="153" customFormat="1" ht="21" customHeight="1" x14ac:dyDescent="0.25">
      <c r="A241" s="207"/>
      <c r="B241" s="198"/>
      <c r="C241" s="198"/>
      <c r="D241" s="147"/>
      <c r="E241" s="147"/>
      <c r="F241" s="147"/>
      <c r="G241" s="147"/>
      <c r="H241" s="148"/>
      <c r="I241" s="148"/>
      <c r="J241" s="148"/>
      <c r="K241" s="148"/>
      <c r="L241" s="149"/>
      <c r="M241" s="150"/>
      <c r="N241" s="150"/>
      <c r="O241" s="150"/>
      <c r="P241" s="151"/>
      <c r="Q241" s="148"/>
      <c r="R241" s="148"/>
      <c r="S241" s="148"/>
      <c r="T241" s="168"/>
      <c r="U241" s="152"/>
      <c r="V241" s="152"/>
    </row>
    <row r="242" spans="1:22" s="153" customFormat="1" ht="21" customHeight="1" x14ac:dyDescent="0.25">
      <c r="A242" s="207"/>
      <c r="B242" s="198"/>
      <c r="C242" s="198"/>
      <c r="D242" s="147"/>
      <c r="E242" s="147"/>
      <c r="F242" s="147"/>
      <c r="G242" s="147"/>
      <c r="H242" s="148"/>
      <c r="I242" s="148"/>
      <c r="J242" s="148"/>
      <c r="K242" s="148"/>
      <c r="L242" s="149"/>
      <c r="M242" s="150"/>
      <c r="N242" s="150"/>
      <c r="O242" s="150"/>
      <c r="P242" s="151"/>
      <c r="Q242" s="148"/>
      <c r="R242" s="148"/>
      <c r="S242" s="148"/>
      <c r="T242" s="168"/>
      <c r="U242" s="152"/>
      <c r="V242" s="152"/>
    </row>
    <row r="243" spans="1:22" s="153" customFormat="1" ht="21" customHeight="1" x14ac:dyDescent="0.25">
      <c r="A243" s="207"/>
      <c r="B243" s="198"/>
      <c r="C243" s="198"/>
      <c r="D243" s="147"/>
      <c r="E243" s="147"/>
      <c r="F243" s="147"/>
      <c r="G243" s="147"/>
      <c r="H243" s="148"/>
      <c r="I243" s="148"/>
      <c r="J243" s="148"/>
      <c r="K243" s="148"/>
      <c r="L243" s="149"/>
      <c r="M243" s="150"/>
      <c r="N243" s="150"/>
      <c r="O243" s="150"/>
      <c r="P243" s="151"/>
      <c r="Q243" s="148"/>
      <c r="R243" s="148"/>
      <c r="S243" s="148"/>
      <c r="T243" s="168"/>
      <c r="U243" s="152"/>
      <c r="V243" s="152"/>
    </row>
    <row r="244" spans="1:22" s="153" customFormat="1" ht="21" customHeight="1" x14ac:dyDescent="0.25">
      <c r="A244" s="207"/>
      <c r="B244" s="198"/>
      <c r="C244" s="198"/>
      <c r="D244" s="147"/>
      <c r="E244" s="147"/>
      <c r="F244" s="147"/>
      <c r="G244" s="147"/>
      <c r="H244" s="148"/>
      <c r="I244" s="148"/>
      <c r="J244" s="148"/>
      <c r="K244" s="148"/>
      <c r="L244" s="149"/>
      <c r="M244" s="150"/>
      <c r="N244" s="150"/>
      <c r="O244" s="150"/>
      <c r="P244" s="151"/>
      <c r="Q244" s="148"/>
      <c r="R244" s="148"/>
      <c r="S244" s="148"/>
      <c r="T244" s="168"/>
      <c r="U244" s="152"/>
      <c r="V244" s="152"/>
    </row>
    <row r="245" spans="1:22" s="153" customFormat="1" ht="21" customHeight="1" x14ac:dyDescent="0.25">
      <c r="A245" s="207"/>
      <c r="B245" s="198"/>
      <c r="C245" s="198"/>
      <c r="D245" s="147"/>
      <c r="E245" s="147"/>
      <c r="F245" s="147"/>
      <c r="G245" s="147"/>
      <c r="H245" s="148"/>
      <c r="I245" s="148"/>
      <c r="J245" s="148"/>
      <c r="K245" s="148"/>
      <c r="L245" s="149"/>
      <c r="M245" s="150"/>
      <c r="N245" s="150"/>
      <c r="O245" s="150"/>
      <c r="P245" s="151"/>
      <c r="Q245" s="148"/>
      <c r="R245" s="148"/>
      <c r="S245" s="148"/>
      <c r="T245" s="168"/>
      <c r="U245" s="152"/>
      <c r="V245" s="152"/>
    </row>
    <row r="246" spans="1:22" s="153" customFormat="1" ht="21" customHeight="1" x14ac:dyDescent="0.25">
      <c r="A246" s="207"/>
      <c r="B246" s="198"/>
      <c r="C246" s="198"/>
      <c r="D246" s="147"/>
      <c r="E246" s="147"/>
      <c r="F246" s="147"/>
      <c r="G246" s="147"/>
      <c r="H246" s="148"/>
      <c r="I246" s="148"/>
      <c r="J246" s="148"/>
      <c r="K246" s="148"/>
      <c r="L246" s="149"/>
      <c r="M246" s="150"/>
      <c r="N246" s="150"/>
      <c r="O246" s="150"/>
      <c r="P246" s="151"/>
      <c r="Q246" s="148"/>
      <c r="R246" s="148"/>
      <c r="S246" s="148"/>
      <c r="T246" s="168"/>
      <c r="U246" s="152"/>
      <c r="V246" s="152"/>
    </row>
    <row r="247" spans="1:22" s="153" customFormat="1" ht="21" customHeight="1" x14ac:dyDescent="0.25">
      <c r="A247" s="207"/>
      <c r="B247" s="198"/>
      <c r="C247" s="198"/>
      <c r="D247" s="147"/>
      <c r="E247" s="147"/>
      <c r="F247" s="147"/>
      <c r="G247" s="147"/>
      <c r="H247" s="148"/>
      <c r="I247" s="148"/>
      <c r="J247" s="148"/>
      <c r="K247" s="148"/>
      <c r="L247" s="149"/>
      <c r="M247" s="150"/>
      <c r="N247" s="150"/>
      <c r="O247" s="150"/>
      <c r="P247" s="151"/>
      <c r="Q247" s="148"/>
      <c r="R247" s="148"/>
      <c r="S247" s="148"/>
      <c r="T247" s="168"/>
      <c r="U247" s="152"/>
      <c r="V247" s="152"/>
    </row>
    <row r="248" spans="1:22" s="153" customFormat="1" ht="21" customHeight="1" x14ac:dyDescent="0.25">
      <c r="A248" s="207"/>
      <c r="B248" s="198"/>
      <c r="C248" s="198"/>
      <c r="D248" s="147"/>
      <c r="E248" s="147"/>
      <c r="F248" s="147"/>
      <c r="G248" s="147"/>
      <c r="H248" s="148"/>
      <c r="I248" s="148"/>
      <c r="J248" s="148"/>
      <c r="K248" s="148"/>
      <c r="L248" s="149"/>
      <c r="M248" s="150"/>
      <c r="N248" s="150"/>
      <c r="O248" s="150"/>
      <c r="P248" s="151"/>
      <c r="Q248" s="148"/>
      <c r="R248" s="148"/>
      <c r="S248" s="148"/>
      <c r="T248" s="168"/>
      <c r="U248" s="152"/>
      <c r="V248" s="152"/>
    </row>
    <row r="249" spans="1:22" s="153" customFormat="1" ht="21" customHeight="1" x14ac:dyDescent="0.25">
      <c r="A249" s="207"/>
      <c r="B249" s="198"/>
      <c r="C249" s="198"/>
      <c r="D249" s="147"/>
      <c r="E249" s="147"/>
      <c r="F249" s="147"/>
      <c r="G249" s="147"/>
      <c r="H249" s="148"/>
      <c r="I249" s="148"/>
      <c r="J249" s="148"/>
      <c r="K249" s="148"/>
      <c r="L249" s="149"/>
      <c r="M249" s="150"/>
      <c r="N249" s="150"/>
      <c r="O249" s="150"/>
      <c r="P249" s="151"/>
      <c r="Q249" s="148"/>
      <c r="R249" s="148"/>
      <c r="S249" s="148"/>
      <c r="T249" s="168"/>
      <c r="U249" s="152"/>
      <c r="V249" s="152"/>
    </row>
    <row r="250" spans="1:22" s="153" customFormat="1" ht="21" customHeight="1" x14ac:dyDescent="0.25">
      <c r="A250" s="207"/>
      <c r="B250" s="198"/>
      <c r="C250" s="198"/>
      <c r="D250" s="147"/>
      <c r="E250" s="147"/>
      <c r="F250" s="147"/>
      <c r="G250" s="147"/>
      <c r="H250" s="148"/>
      <c r="I250" s="148"/>
      <c r="J250" s="148"/>
      <c r="K250" s="148"/>
      <c r="L250" s="149"/>
      <c r="M250" s="150"/>
      <c r="N250" s="150"/>
      <c r="O250" s="150"/>
      <c r="P250" s="151"/>
      <c r="Q250" s="148"/>
      <c r="R250" s="148"/>
      <c r="S250" s="148"/>
      <c r="T250" s="168"/>
      <c r="U250" s="152"/>
      <c r="V250" s="152"/>
    </row>
    <row r="251" spans="1:22" s="153" customFormat="1" ht="21" customHeight="1" x14ac:dyDescent="0.25">
      <c r="A251" s="207"/>
      <c r="B251" s="198"/>
      <c r="C251" s="198"/>
      <c r="D251" s="147"/>
      <c r="E251" s="147"/>
      <c r="F251" s="147"/>
      <c r="G251" s="147"/>
      <c r="H251" s="148"/>
      <c r="I251" s="148"/>
      <c r="J251" s="148"/>
      <c r="K251" s="148"/>
      <c r="L251" s="149"/>
      <c r="M251" s="150"/>
      <c r="N251" s="150"/>
      <c r="O251" s="150"/>
      <c r="P251" s="151"/>
      <c r="Q251" s="148"/>
      <c r="R251" s="148"/>
      <c r="S251" s="148"/>
      <c r="T251" s="168"/>
      <c r="U251" s="152"/>
      <c r="V251" s="152"/>
    </row>
    <row r="252" spans="1:22" s="153" customFormat="1" ht="21" customHeight="1" x14ac:dyDescent="0.25">
      <c r="A252" s="207"/>
      <c r="B252" s="198"/>
      <c r="C252" s="198"/>
      <c r="D252" s="147"/>
      <c r="E252" s="147"/>
      <c r="F252" s="147"/>
      <c r="G252" s="147"/>
      <c r="H252" s="148"/>
      <c r="I252" s="148"/>
      <c r="J252" s="148"/>
      <c r="K252" s="148"/>
      <c r="L252" s="149"/>
      <c r="M252" s="150"/>
      <c r="N252" s="150"/>
      <c r="O252" s="150"/>
      <c r="P252" s="151"/>
      <c r="Q252" s="148"/>
      <c r="R252" s="148"/>
      <c r="S252" s="148"/>
      <c r="T252" s="168"/>
      <c r="U252" s="152"/>
      <c r="V252" s="152"/>
    </row>
    <row r="253" spans="1:22" s="153" customFormat="1" ht="21" customHeight="1" x14ac:dyDescent="0.25">
      <c r="A253" s="207"/>
      <c r="B253" s="198"/>
      <c r="C253" s="198"/>
      <c r="D253" s="147"/>
      <c r="E253" s="147"/>
      <c r="F253" s="147"/>
      <c r="G253" s="147"/>
      <c r="H253" s="148"/>
      <c r="I253" s="148"/>
      <c r="J253" s="148"/>
      <c r="K253" s="148"/>
      <c r="L253" s="149"/>
      <c r="M253" s="150"/>
      <c r="N253" s="150"/>
      <c r="O253" s="150"/>
      <c r="P253" s="151"/>
      <c r="Q253" s="148"/>
      <c r="R253" s="148"/>
      <c r="S253" s="148"/>
      <c r="T253" s="168"/>
      <c r="U253" s="152"/>
      <c r="V253" s="152"/>
    </row>
    <row r="254" spans="1:22" s="153" customFormat="1" ht="21" customHeight="1" x14ac:dyDescent="0.25">
      <c r="A254" s="207"/>
      <c r="B254" s="198"/>
      <c r="C254" s="198"/>
      <c r="D254" s="147"/>
      <c r="E254" s="147"/>
      <c r="F254" s="147"/>
      <c r="G254" s="147"/>
      <c r="H254" s="148"/>
      <c r="I254" s="148"/>
      <c r="J254" s="148"/>
      <c r="K254" s="148"/>
      <c r="L254" s="149"/>
      <c r="M254" s="150"/>
      <c r="N254" s="150"/>
      <c r="O254" s="150"/>
      <c r="P254" s="151"/>
      <c r="Q254" s="148"/>
      <c r="R254" s="148"/>
      <c r="S254" s="148"/>
      <c r="T254" s="168"/>
      <c r="U254" s="152"/>
      <c r="V254" s="152"/>
    </row>
    <row r="255" spans="1:22" s="153" customFormat="1" ht="21" customHeight="1" x14ac:dyDescent="0.25">
      <c r="A255" s="207"/>
      <c r="B255" s="198"/>
      <c r="C255" s="198"/>
      <c r="D255" s="147"/>
      <c r="E255" s="147"/>
      <c r="F255" s="147"/>
      <c r="G255" s="147"/>
      <c r="H255" s="148"/>
      <c r="I255" s="148"/>
      <c r="J255" s="148"/>
      <c r="K255" s="148"/>
      <c r="L255" s="149"/>
      <c r="M255" s="150"/>
      <c r="N255" s="150"/>
      <c r="O255" s="150"/>
      <c r="P255" s="151"/>
      <c r="Q255" s="148"/>
      <c r="R255" s="148"/>
      <c r="S255" s="148"/>
      <c r="T255" s="168"/>
      <c r="U255" s="152"/>
      <c r="V255" s="152"/>
    </row>
    <row r="256" spans="1:22" s="153" customFormat="1" ht="21" customHeight="1" x14ac:dyDescent="0.25">
      <c r="A256" s="207"/>
      <c r="B256" s="198"/>
      <c r="C256" s="198"/>
      <c r="D256" s="147"/>
      <c r="E256" s="147"/>
      <c r="F256" s="147"/>
      <c r="G256" s="147"/>
      <c r="H256" s="148"/>
      <c r="I256" s="148"/>
      <c r="J256" s="148"/>
      <c r="K256" s="148"/>
      <c r="L256" s="149"/>
      <c r="M256" s="150"/>
      <c r="N256" s="150"/>
      <c r="O256" s="150"/>
      <c r="P256" s="151"/>
      <c r="Q256" s="148"/>
      <c r="R256" s="148"/>
      <c r="S256" s="148"/>
      <c r="T256" s="168"/>
      <c r="U256" s="152"/>
      <c r="V256" s="152"/>
    </row>
    <row r="257" spans="1:22" s="153" customFormat="1" ht="21" customHeight="1" x14ac:dyDescent="0.25">
      <c r="A257" s="207"/>
      <c r="B257" s="198"/>
      <c r="C257" s="198"/>
      <c r="D257" s="147"/>
      <c r="E257" s="147"/>
      <c r="F257" s="147"/>
      <c r="G257" s="147"/>
      <c r="H257" s="148"/>
      <c r="I257" s="148"/>
      <c r="J257" s="148"/>
      <c r="K257" s="148"/>
      <c r="L257" s="149"/>
      <c r="M257" s="150"/>
      <c r="N257" s="150"/>
      <c r="O257" s="150"/>
      <c r="P257" s="151"/>
      <c r="Q257" s="148"/>
      <c r="R257" s="148"/>
      <c r="S257" s="148"/>
      <c r="T257" s="168"/>
      <c r="U257" s="152"/>
      <c r="V257" s="152"/>
    </row>
    <row r="258" spans="1:22" s="153" customFormat="1" ht="21" customHeight="1" x14ac:dyDescent="0.25">
      <c r="A258" s="207"/>
      <c r="B258" s="198"/>
      <c r="C258" s="198"/>
      <c r="D258" s="147"/>
      <c r="E258" s="147"/>
      <c r="F258" s="147"/>
      <c r="G258" s="147"/>
      <c r="H258" s="148"/>
      <c r="I258" s="148"/>
      <c r="J258" s="148"/>
      <c r="K258" s="148"/>
      <c r="L258" s="149"/>
      <c r="M258" s="150"/>
      <c r="N258" s="150"/>
      <c r="O258" s="150"/>
      <c r="P258" s="151"/>
      <c r="Q258" s="148"/>
      <c r="R258" s="148"/>
      <c r="S258" s="148"/>
      <c r="T258" s="168"/>
      <c r="U258" s="152"/>
      <c r="V258" s="152"/>
    </row>
    <row r="259" spans="1:22" s="153" customFormat="1" ht="21" customHeight="1" x14ac:dyDescent="0.25">
      <c r="A259" s="207"/>
      <c r="B259" s="198"/>
      <c r="C259" s="198"/>
      <c r="D259" s="147"/>
      <c r="E259" s="147"/>
      <c r="F259" s="147"/>
      <c r="G259" s="147"/>
      <c r="H259" s="148"/>
      <c r="I259" s="148"/>
      <c r="J259" s="148"/>
      <c r="K259" s="148"/>
      <c r="L259" s="149"/>
      <c r="M259" s="150"/>
      <c r="N259" s="150"/>
      <c r="O259" s="150"/>
      <c r="P259" s="151"/>
      <c r="Q259" s="148"/>
      <c r="R259" s="148"/>
      <c r="S259" s="148"/>
      <c r="T259" s="168"/>
      <c r="U259" s="152"/>
      <c r="V259" s="152"/>
    </row>
    <row r="260" spans="1:22" s="153" customFormat="1" ht="21" customHeight="1" x14ac:dyDescent="0.25">
      <c r="A260" s="207"/>
      <c r="B260" s="198"/>
      <c r="C260" s="198"/>
      <c r="D260" s="147"/>
      <c r="E260" s="147"/>
      <c r="F260" s="147"/>
      <c r="G260" s="147"/>
      <c r="H260" s="148"/>
      <c r="I260" s="148"/>
      <c r="J260" s="148"/>
      <c r="K260" s="148"/>
      <c r="L260" s="149"/>
      <c r="M260" s="150"/>
      <c r="N260" s="150"/>
      <c r="O260" s="150"/>
      <c r="P260" s="151"/>
      <c r="Q260" s="148"/>
      <c r="R260" s="148"/>
      <c r="S260" s="148"/>
      <c r="T260" s="168"/>
      <c r="U260" s="152"/>
      <c r="V260" s="152"/>
    </row>
    <row r="261" spans="1:22" s="153" customFormat="1" ht="21" customHeight="1" x14ac:dyDescent="0.25">
      <c r="A261" s="207"/>
      <c r="B261" s="198"/>
      <c r="C261" s="198"/>
      <c r="D261" s="147"/>
      <c r="E261" s="147"/>
      <c r="F261" s="147"/>
      <c r="G261" s="147"/>
      <c r="H261" s="148"/>
      <c r="I261" s="148"/>
      <c r="J261" s="148"/>
      <c r="K261" s="148"/>
      <c r="L261" s="149"/>
      <c r="M261" s="150"/>
      <c r="N261" s="150"/>
      <c r="O261" s="150"/>
      <c r="P261" s="151"/>
      <c r="Q261" s="148"/>
      <c r="R261" s="148"/>
      <c r="S261" s="148"/>
      <c r="T261" s="168"/>
      <c r="U261" s="152"/>
      <c r="V261" s="152"/>
    </row>
    <row r="262" spans="1:22" s="153" customFormat="1" ht="21" customHeight="1" x14ac:dyDescent="0.25">
      <c r="A262" s="207"/>
      <c r="B262" s="198"/>
      <c r="C262" s="198"/>
      <c r="D262" s="147"/>
      <c r="E262" s="147"/>
      <c r="F262" s="147"/>
      <c r="G262" s="147"/>
      <c r="H262" s="148"/>
      <c r="I262" s="148"/>
      <c r="J262" s="148"/>
      <c r="K262" s="148"/>
      <c r="L262" s="149"/>
      <c r="M262" s="150"/>
      <c r="N262" s="150"/>
      <c r="O262" s="150"/>
      <c r="P262" s="151"/>
      <c r="Q262" s="148"/>
      <c r="R262" s="148"/>
      <c r="S262" s="148"/>
      <c r="T262" s="168"/>
      <c r="U262" s="152"/>
      <c r="V262" s="152"/>
    </row>
    <row r="263" spans="1:22" s="153" customFormat="1" ht="21" customHeight="1" x14ac:dyDescent="0.25">
      <c r="A263" s="207"/>
      <c r="B263" s="198"/>
      <c r="C263" s="198"/>
      <c r="D263" s="147"/>
      <c r="E263" s="147"/>
      <c r="F263" s="147"/>
      <c r="G263" s="147"/>
      <c r="H263" s="148"/>
      <c r="I263" s="148"/>
      <c r="J263" s="148"/>
      <c r="K263" s="148"/>
      <c r="L263" s="149"/>
      <c r="M263" s="150"/>
      <c r="N263" s="150"/>
      <c r="O263" s="150"/>
      <c r="P263" s="151"/>
      <c r="Q263" s="148"/>
      <c r="R263" s="148"/>
      <c r="S263" s="148"/>
      <c r="T263" s="168"/>
      <c r="U263" s="152"/>
      <c r="V263" s="152"/>
    </row>
    <row r="264" spans="1:22" s="153" customFormat="1" ht="21" customHeight="1" x14ac:dyDescent="0.25">
      <c r="A264" s="207"/>
      <c r="B264" s="198"/>
      <c r="C264" s="198"/>
      <c r="D264" s="147"/>
      <c r="E264" s="147"/>
      <c r="F264" s="147"/>
      <c r="G264" s="147"/>
      <c r="H264" s="148"/>
      <c r="I264" s="148"/>
      <c r="J264" s="148"/>
      <c r="K264" s="148"/>
      <c r="L264" s="149"/>
      <c r="M264" s="150"/>
      <c r="N264" s="150"/>
      <c r="O264" s="150"/>
      <c r="P264" s="151"/>
      <c r="Q264" s="148"/>
      <c r="R264" s="148"/>
      <c r="S264" s="148"/>
      <c r="T264" s="168"/>
      <c r="U264" s="152"/>
      <c r="V264" s="152"/>
    </row>
    <row r="265" spans="1:22" s="153" customFormat="1" ht="21" customHeight="1" x14ac:dyDescent="0.25">
      <c r="A265" s="207"/>
      <c r="B265" s="198"/>
      <c r="C265" s="198"/>
      <c r="D265" s="147"/>
      <c r="E265" s="147"/>
      <c r="F265" s="147"/>
      <c r="G265" s="147"/>
      <c r="H265" s="148"/>
      <c r="I265" s="148"/>
      <c r="J265" s="148"/>
      <c r="K265" s="148"/>
      <c r="L265" s="149"/>
      <c r="M265" s="150"/>
      <c r="N265" s="150"/>
      <c r="O265" s="150"/>
      <c r="P265" s="151"/>
      <c r="Q265" s="148"/>
      <c r="R265" s="148"/>
      <c r="S265" s="148"/>
      <c r="T265" s="168"/>
      <c r="U265" s="152"/>
      <c r="V265" s="152"/>
    </row>
    <row r="266" spans="1:22" s="153" customFormat="1" ht="21" customHeight="1" x14ac:dyDescent="0.25">
      <c r="A266" s="207"/>
      <c r="B266" s="198"/>
      <c r="C266" s="198"/>
      <c r="D266" s="147"/>
      <c r="E266" s="147"/>
      <c r="F266" s="147"/>
      <c r="G266" s="147"/>
      <c r="H266" s="148"/>
      <c r="I266" s="148"/>
      <c r="J266" s="148"/>
      <c r="K266" s="148"/>
      <c r="L266" s="149"/>
      <c r="M266" s="150"/>
      <c r="N266" s="150"/>
      <c r="O266" s="150"/>
      <c r="P266" s="151"/>
      <c r="Q266" s="148"/>
      <c r="R266" s="148"/>
      <c r="S266" s="148"/>
      <c r="T266" s="168"/>
      <c r="U266" s="152"/>
      <c r="V266" s="152"/>
    </row>
    <row r="267" spans="1:22" s="153" customFormat="1" ht="21" customHeight="1" x14ac:dyDescent="0.25">
      <c r="A267" s="207"/>
      <c r="B267" s="198"/>
      <c r="C267" s="198"/>
      <c r="D267" s="147"/>
      <c r="E267" s="147"/>
      <c r="F267" s="147"/>
      <c r="G267" s="147"/>
      <c r="H267" s="148"/>
      <c r="I267" s="148"/>
      <c r="J267" s="148"/>
      <c r="K267" s="148"/>
      <c r="L267" s="149"/>
      <c r="M267" s="150"/>
      <c r="N267" s="150"/>
      <c r="O267" s="150"/>
      <c r="P267" s="151"/>
      <c r="Q267" s="148"/>
      <c r="R267" s="148"/>
      <c r="S267" s="148"/>
      <c r="T267" s="168"/>
      <c r="U267" s="152"/>
      <c r="V267" s="152"/>
    </row>
    <row r="268" spans="1:22" s="153" customFormat="1" ht="21" customHeight="1" x14ac:dyDescent="0.25">
      <c r="A268" s="207"/>
      <c r="B268" s="198"/>
      <c r="C268" s="198"/>
      <c r="D268" s="147"/>
      <c r="E268" s="147"/>
      <c r="F268" s="147"/>
      <c r="G268" s="147"/>
      <c r="H268" s="148"/>
      <c r="I268" s="148"/>
      <c r="J268" s="148"/>
      <c r="K268" s="148"/>
      <c r="L268" s="149"/>
      <c r="M268" s="150"/>
      <c r="N268" s="150"/>
      <c r="O268" s="150"/>
      <c r="P268" s="151"/>
      <c r="Q268" s="148"/>
      <c r="R268" s="148"/>
      <c r="S268" s="148"/>
      <c r="T268" s="168"/>
      <c r="U268" s="152"/>
      <c r="V268" s="152"/>
    </row>
    <row r="269" spans="1:22" s="153" customFormat="1" ht="21" customHeight="1" x14ac:dyDescent="0.25">
      <c r="A269" s="207"/>
      <c r="B269" s="198"/>
      <c r="C269" s="198"/>
      <c r="D269" s="147"/>
      <c r="E269" s="147"/>
      <c r="F269" s="147"/>
      <c r="G269" s="147"/>
      <c r="H269" s="148"/>
      <c r="I269" s="148"/>
      <c r="J269" s="148"/>
      <c r="K269" s="148"/>
      <c r="L269" s="149"/>
      <c r="M269" s="150"/>
      <c r="N269" s="150"/>
      <c r="O269" s="150"/>
      <c r="P269" s="151"/>
      <c r="Q269" s="148"/>
      <c r="R269" s="148"/>
      <c r="S269" s="148"/>
      <c r="T269" s="168"/>
      <c r="U269" s="152"/>
      <c r="V269" s="152"/>
    </row>
    <row r="270" spans="1:22" s="153" customFormat="1" ht="21" customHeight="1" x14ac:dyDescent="0.25">
      <c r="A270" s="207"/>
      <c r="B270" s="198"/>
      <c r="C270" s="198"/>
      <c r="D270" s="147"/>
      <c r="E270" s="147"/>
      <c r="F270" s="147"/>
      <c r="G270" s="147"/>
      <c r="H270" s="148"/>
      <c r="I270" s="148"/>
      <c r="J270" s="148"/>
      <c r="K270" s="148"/>
      <c r="L270" s="149"/>
      <c r="M270" s="150"/>
      <c r="N270" s="150"/>
      <c r="O270" s="150"/>
      <c r="P270" s="151"/>
      <c r="Q270" s="148"/>
      <c r="R270" s="148"/>
      <c r="S270" s="148"/>
      <c r="T270" s="168"/>
      <c r="U270" s="152"/>
      <c r="V270" s="152"/>
    </row>
    <row r="271" spans="1:22" s="153" customFormat="1" ht="21" customHeight="1" x14ac:dyDescent="0.25">
      <c r="A271" s="207"/>
      <c r="B271" s="198"/>
      <c r="C271" s="198"/>
      <c r="D271" s="147"/>
      <c r="E271" s="147"/>
      <c r="F271" s="147"/>
      <c r="G271" s="147"/>
      <c r="H271" s="148"/>
      <c r="I271" s="148"/>
      <c r="J271" s="148"/>
      <c r="K271" s="148"/>
      <c r="L271" s="149"/>
      <c r="M271" s="150"/>
      <c r="N271" s="150"/>
      <c r="O271" s="150"/>
      <c r="P271" s="151"/>
      <c r="Q271" s="148"/>
      <c r="R271" s="148"/>
      <c r="S271" s="148"/>
      <c r="T271" s="168"/>
      <c r="U271" s="152"/>
      <c r="V271" s="152"/>
    </row>
    <row r="272" spans="1:22" s="153" customFormat="1" ht="21" customHeight="1" x14ac:dyDescent="0.25">
      <c r="A272" s="207"/>
      <c r="B272" s="198"/>
      <c r="C272" s="198"/>
      <c r="D272" s="147"/>
      <c r="E272" s="147"/>
      <c r="F272" s="147"/>
      <c r="G272" s="147"/>
      <c r="H272" s="148"/>
      <c r="I272" s="148"/>
      <c r="J272" s="148"/>
      <c r="K272" s="148"/>
      <c r="L272" s="149"/>
      <c r="M272" s="150"/>
      <c r="N272" s="150"/>
      <c r="O272" s="150"/>
      <c r="P272" s="151"/>
      <c r="Q272" s="148"/>
      <c r="R272" s="148"/>
      <c r="S272" s="148"/>
      <c r="T272" s="168"/>
      <c r="U272" s="152"/>
      <c r="V272" s="152"/>
    </row>
    <row r="273" spans="1:22" s="153" customFormat="1" ht="21" customHeight="1" x14ac:dyDescent="0.25">
      <c r="A273" s="207"/>
      <c r="B273" s="198"/>
      <c r="C273" s="198"/>
      <c r="D273" s="147"/>
      <c r="E273" s="147"/>
      <c r="F273" s="147"/>
      <c r="G273" s="147"/>
      <c r="H273" s="148"/>
      <c r="I273" s="148"/>
      <c r="J273" s="148"/>
      <c r="K273" s="148"/>
      <c r="L273" s="149"/>
      <c r="M273" s="150"/>
      <c r="N273" s="150"/>
      <c r="O273" s="150"/>
      <c r="P273" s="151"/>
      <c r="Q273" s="148"/>
      <c r="R273" s="148"/>
      <c r="S273" s="148"/>
      <c r="T273" s="168"/>
      <c r="U273" s="152"/>
      <c r="V273" s="152"/>
    </row>
    <row r="274" spans="1:22" s="153" customFormat="1" ht="21" customHeight="1" x14ac:dyDescent="0.25">
      <c r="A274" s="207"/>
      <c r="B274" s="198"/>
      <c r="C274" s="198"/>
      <c r="D274" s="147"/>
      <c r="E274" s="147"/>
      <c r="F274" s="147"/>
      <c r="G274" s="147"/>
      <c r="H274" s="148"/>
      <c r="I274" s="148"/>
      <c r="J274" s="148"/>
      <c r="K274" s="148"/>
      <c r="L274" s="149"/>
      <c r="M274" s="150"/>
      <c r="N274" s="150"/>
      <c r="O274" s="150"/>
      <c r="P274" s="151"/>
      <c r="Q274" s="148"/>
      <c r="R274" s="148"/>
      <c r="S274" s="148"/>
      <c r="T274" s="168"/>
      <c r="U274" s="152"/>
      <c r="V274" s="152"/>
    </row>
    <row r="275" spans="1:22" s="153" customFormat="1" ht="21" customHeight="1" x14ac:dyDescent="0.25">
      <c r="A275" s="207"/>
      <c r="B275" s="198"/>
      <c r="C275" s="198"/>
      <c r="D275" s="147"/>
      <c r="E275" s="147"/>
      <c r="F275" s="147"/>
      <c r="G275" s="147"/>
      <c r="H275" s="148"/>
      <c r="I275" s="148"/>
      <c r="J275" s="148"/>
      <c r="K275" s="148"/>
      <c r="L275" s="149"/>
      <c r="M275" s="150"/>
      <c r="N275" s="150"/>
      <c r="O275" s="150"/>
      <c r="P275" s="151"/>
      <c r="Q275" s="148"/>
      <c r="R275" s="148"/>
      <c r="S275" s="148"/>
      <c r="T275" s="168"/>
      <c r="U275" s="152"/>
      <c r="V275" s="152"/>
    </row>
    <row r="276" spans="1:22" s="153" customFormat="1" ht="21" customHeight="1" x14ac:dyDescent="0.25">
      <c r="A276" s="207"/>
      <c r="B276" s="198"/>
      <c r="C276" s="198"/>
      <c r="D276" s="147"/>
      <c r="E276" s="147"/>
      <c r="F276" s="147"/>
      <c r="G276" s="147"/>
      <c r="H276" s="148"/>
      <c r="I276" s="148"/>
      <c r="J276" s="148"/>
      <c r="K276" s="148"/>
      <c r="L276" s="149"/>
      <c r="M276" s="150"/>
      <c r="N276" s="150"/>
      <c r="O276" s="150"/>
      <c r="P276" s="151"/>
      <c r="Q276" s="148"/>
      <c r="R276" s="148"/>
      <c r="S276" s="148"/>
      <c r="T276" s="168"/>
      <c r="U276" s="152"/>
      <c r="V276" s="152"/>
    </row>
    <row r="277" spans="1:22" s="153" customFormat="1" ht="21" customHeight="1" x14ac:dyDescent="0.25">
      <c r="A277" s="207"/>
      <c r="B277" s="198"/>
      <c r="C277" s="198"/>
      <c r="D277" s="147"/>
      <c r="E277" s="147"/>
      <c r="F277" s="147"/>
      <c r="G277" s="147"/>
      <c r="H277" s="148"/>
      <c r="I277" s="148"/>
      <c r="J277" s="148"/>
      <c r="K277" s="148"/>
      <c r="L277" s="149"/>
      <c r="M277" s="150"/>
      <c r="N277" s="150"/>
      <c r="O277" s="150"/>
      <c r="P277" s="151"/>
      <c r="Q277" s="148"/>
      <c r="R277" s="148"/>
      <c r="S277" s="148"/>
      <c r="T277" s="168"/>
      <c r="U277" s="152"/>
      <c r="V277" s="152"/>
    </row>
    <row r="278" spans="1:22" s="153" customFormat="1" ht="21" customHeight="1" x14ac:dyDescent="0.25">
      <c r="A278" s="207"/>
      <c r="B278" s="198"/>
      <c r="C278" s="198"/>
      <c r="D278" s="147"/>
      <c r="E278" s="147"/>
      <c r="F278" s="147"/>
      <c r="G278" s="147"/>
      <c r="H278" s="148"/>
      <c r="I278" s="148"/>
      <c r="J278" s="148"/>
      <c r="K278" s="148"/>
      <c r="L278" s="149"/>
      <c r="M278" s="150"/>
      <c r="N278" s="150"/>
      <c r="O278" s="150"/>
      <c r="P278" s="151"/>
      <c r="Q278" s="148"/>
      <c r="R278" s="148"/>
      <c r="S278" s="148"/>
      <c r="T278" s="168"/>
      <c r="U278" s="152"/>
      <c r="V278" s="152"/>
    </row>
    <row r="279" spans="1:22" s="153" customFormat="1" ht="21" customHeight="1" x14ac:dyDescent="0.25">
      <c r="A279" s="207"/>
      <c r="B279" s="198"/>
      <c r="C279" s="198"/>
      <c r="D279" s="147"/>
      <c r="E279" s="147"/>
      <c r="F279" s="147"/>
      <c r="G279" s="147"/>
      <c r="H279" s="148"/>
      <c r="I279" s="148"/>
      <c r="J279" s="148"/>
      <c r="K279" s="148"/>
      <c r="L279" s="149"/>
      <c r="M279" s="150"/>
      <c r="N279" s="150"/>
      <c r="O279" s="150"/>
      <c r="P279" s="151"/>
      <c r="Q279" s="148"/>
      <c r="R279" s="148"/>
      <c r="S279" s="148"/>
      <c r="T279" s="168"/>
      <c r="U279" s="152"/>
      <c r="V279" s="152"/>
    </row>
    <row r="280" spans="1:22" s="153" customFormat="1" ht="21" customHeight="1" x14ac:dyDescent="0.25">
      <c r="A280" s="207"/>
      <c r="B280" s="198"/>
      <c r="C280" s="198"/>
      <c r="D280" s="147"/>
      <c r="E280" s="147"/>
      <c r="F280" s="147"/>
      <c r="G280" s="147"/>
      <c r="H280" s="148"/>
      <c r="I280" s="148"/>
      <c r="J280" s="148"/>
      <c r="K280" s="148"/>
      <c r="L280" s="149"/>
      <c r="M280" s="150"/>
      <c r="N280" s="150"/>
      <c r="O280" s="150"/>
      <c r="P280" s="151"/>
      <c r="Q280" s="148"/>
      <c r="R280" s="148"/>
      <c r="S280" s="148"/>
      <c r="T280" s="168"/>
      <c r="U280" s="152"/>
      <c r="V280" s="152"/>
    </row>
    <row r="281" spans="1:22" s="153" customFormat="1" ht="21" customHeight="1" x14ac:dyDescent="0.25">
      <c r="A281" s="207"/>
      <c r="B281" s="198"/>
      <c r="C281" s="198"/>
      <c r="D281" s="147"/>
      <c r="E281" s="147"/>
      <c r="F281" s="147"/>
      <c r="G281" s="147"/>
      <c r="H281" s="148"/>
      <c r="I281" s="148"/>
      <c r="J281" s="148"/>
      <c r="K281" s="148"/>
      <c r="L281" s="149"/>
      <c r="M281" s="150"/>
      <c r="N281" s="150"/>
      <c r="O281" s="150"/>
      <c r="P281" s="151"/>
      <c r="Q281" s="148"/>
      <c r="R281" s="148"/>
      <c r="S281" s="148"/>
      <c r="T281" s="168"/>
      <c r="U281" s="152"/>
      <c r="V281" s="152"/>
    </row>
    <row r="282" spans="1:22" s="153" customFormat="1" ht="21" customHeight="1" x14ac:dyDescent="0.25">
      <c r="A282" s="207"/>
      <c r="B282" s="198"/>
      <c r="C282" s="198"/>
      <c r="D282" s="147"/>
      <c r="E282" s="147"/>
      <c r="F282" s="147"/>
      <c r="G282" s="147"/>
      <c r="H282" s="148"/>
      <c r="I282" s="148"/>
      <c r="J282" s="148"/>
      <c r="K282" s="148"/>
      <c r="L282" s="149"/>
      <c r="M282" s="150"/>
      <c r="N282" s="150"/>
      <c r="O282" s="150"/>
      <c r="P282" s="151"/>
      <c r="Q282" s="148"/>
      <c r="R282" s="148"/>
      <c r="S282" s="148"/>
      <c r="T282" s="168"/>
      <c r="U282" s="152"/>
      <c r="V282" s="152"/>
    </row>
    <row r="283" spans="1:22" s="153" customFormat="1" ht="21" customHeight="1" x14ac:dyDescent="0.25">
      <c r="A283" s="207"/>
      <c r="B283" s="198"/>
      <c r="C283" s="198"/>
      <c r="D283" s="147"/>
      <c r="E283" s="147"/>
      <c r="F283" s="147"/>
      <c r="G283" s="147"/>
      <c r="H283" s="148"/>
      <c r="I283" s="148"/>
      <c r="J283" s="148"/>
      <c r="K283" s="148"/>
      <c r="L283" s="149"/>
      <c r="M283" s="150"/>
      <c r="N283" s="150"/>
      <c r="O283" s="150"/>
      <c r="P283" s="151"/>
      <c r="Q283" s="148"/>
      <c r="R283" s="148"/>
      <c r="S283" s="148"/>
      <c r="T283" s="168"/>
      <c r="U283" s="152"/>
      <c r="V283" s="152"/>
    </row>
    <row r="284" spans="1:22" s="153" customFormat="1" ht="21" customHeight="1" x14ac:dyDescent="0.25">
      <c r="A284" s="207"/>
      <c r="B284" s="198"/>
      <c r="C284" s="198"/>
      <c r="D284" s="147"/>
      <c r="E284" s="147"/>
      <c r="F284" s="147"/>
      <c r="G284" s="147"/>
      <c r="H284" s="148"/>
      <c r="I284" s="148"/>
      <c r="J284" s="148"/>
      <c r="K284" s="148"/>
      <c r="L284" s="149"/>
      <c r="M284" s="150"/>
      <c r="N284" s="150"/>
      <c r="O284" s="150"/>
      <c r="P284" s="151"/>
      <c r="Q284" s="148"/>
      <c r="R284" s="148"/>
      <c r="S284" s="148"/>
      <c r="T284" s="168"/>
      <c r="U284" s="152"/>
      <c r="V284" s="152"/>
    </row>
    <row r="285" spans="1:22" s="153" customFormat="1" ht="21" customHeight="1" x14ac:dyDescent="0.25">
      <c r="A285" s="207"/>
      <c r="B285" s="198"/>
      <c r="C285" s="198"/>
      <c r="D285" s="147"/>
      <c r="E285" s="147"/>
      <c r="F285" s="147"/>
      <c r="G285" s="147"/>
      <c r="H285" s="148"/>
      <c r="I285" s="148"/>
      <c r="J285" s="148"/>
      <c r="K285" s="148"/>
      <c r="L285" s="149"/>
      <c r="M285" s="150"/>
      <c r="N285" s="150"/>
      <c r="O285" s="150"/>
      <c r="P285" s="151"/>
      <c r="Q285" s="148"/>
      <c r="R285" s="148"/>
      <c r="S285" s="148"/>
      <c r="T285" s="168"/>
      <c r="U285" s="152"/>
      <c r="V285" s="152"/>
    </row>
    <row r="286" spans="1:22" s="153" customFormat="1" ht="21" customHeight="1" x14ac:dyDescent="0.25">
      <c r="A286" s="207"/>
      <c r="B286" s="198"/>
      <c r="C286" s="198"/>
      <c r="D286" s="147"/>
      <c r="E286" s="147"/>
      <c r="F286" s="147"/>
      <c r="G286" s="147"/>
      <c r="H286" s="148"/>
      <c r="I286" s="148"/>
      <c r="J286" s="148"/>
      <c r="K286" s="148"/>
      <c r="L286" s="149"/>
      <c r="M286" s="150"/>
      <c r="N286" s="150"/>
      <c r="O286" s="150"/>
      <c r="P286" s="151"/>
      <c r="Q286" s="148"/>
      <c r="R286" s="148"/>
      <c r="S286" s="148"/>
      <c r="T286" s="168"/>
      <c r="U286" s="152"/>
      <c r="V286" s="152"/>
    </row>
    <row r="287" spans="1:22" s="153" customFormat="1" ht="21" customHeight="1" x14ac:dyDescent="0.25">
      <c r="A287" s="207"/>
      <c r="B287" s="198"/>
      <c r="C287" s="198"/>
      <c r="D287" s="147"/>
      <c r="E287" s="147"/>
      <c r="F287" s="147"/>
      <c r="G287" s="147"/>
      <c r="H287" s="148"/>
      <c r="I287" s="148"/>
      <c r="J287" s="148"/>
      <c r="K287" s="148"/>
      <c r="L287" s="149"/>
      <c r="M287" s="150"/>
      <c r="N287" s="150"/>
      <c r="O287" s="150"/>
      <c r="P287" s="151"/>
      <c r="Q287" s="148"/>
      <c r="R287" s="148"/>
      <c r="S287" s="148"/>
      <c r="T287" s="168"/>
      <c r="U287" s="152"/>
      <c r="V287" s="152"/>
    </row>
    <row r="288" spans="1:22" s="153" customFormat="1" ht="21" customHeight="1" x14ac:dyDescent="0.25">
      <c r="A288" s="207"/>
      <c r="B288" s="198"/>
      <c r="C288" s="198"/>
      <c r="D288" s="147"/>
      <c r="E288" s="147"/>
      <c r="F288" s="147"/>
      <c r="G288" s="147"/>
      <c r="H288" s="148"/>
      <c r="I288" s="148"/>
      <c r="J288" s="148"/>
      <c r="K288" s="148"/>
      <c r="L288" s="149"/>
      <c r="M288" s="150"/>
      <c r="N288" s="150"/>
      <c r="O288" s="150"/>
      <c r="P288" s="151"/>
      <c r="Q288" s="148"/>
      <c r="R288" s="148"/>
      <c r="S288" s="148"/>
      <c r="T288" s="168"/>
      <c r="U288" s="152"/>
      <c r="V288" s="152"/>
    </row>
    <row r="289" spans="1:22" s="153" customFormat="1" ht="21" customHeight="1" x14ac:dyDescent="0.25">
      <c r="A289" s="207"/>
      <c r="B289" s="198"/>
      <c r="C289" s="198"/>
      <c r="D289" s="147"/>
      <c r="E289" s="147"/>
      <c r="F289" s="147"/>
      <c r="G289" s="147"/>
      <c r="H289" s="148"/>
      <c r="I289" s="148"/>
      <c r="J289" s="148"/>
      <c r="K289" s="148"/>
      <c r="L289" s="149"/>
      <c r="M289" s="150"/>
      <c r="N289" s="150"/>
      <c r="O289" s="150"/>
      <c r="P289" s="151"/>
      <c r="Q289" s="148"/>
      <c r="R289" s="148"/>
      <c r="S289" s="148"/>
      <c r="T289" s="168"/>
      <c r="U289" s="152"/>
      <c r="V289" s="152"/>
    </row>
    <row r="290" spans="1:22" s="153" customFormat="1" ht="21" customHeight="1" x14ac:dyDescent="0.25">
      <c r="A290" s="207"/>
      <c r="B290" s="198"/>
      <c r="C290" s="198"/>
      <c r="D290" s="147"/>
      <c r="E290" s="147"/>
      <c r="F290" s="147"/>
      <c r="G290" s="147"/>
      <c r="H290" s="148"/>
      <c r="I290" s="148"/>
      <c r="J290" s="148"/>
      <c r="K290" s="148"/>
      <c r="L290" s="149"/>
      <c r="M290" s="150"/>
      <c r="N290" s="150"/>
      <c r="O290" s="150"/>
      <c r="P290" s="151"/>
      <c r="Q290" s="148"/>
      <c r="R290" s="148"/>
      <c r="S290" s="148"/>
      <c r="T290" s="168"/>
      <c r="U290" s="152"/>
      <c r="V290" s="152"/>
    </row>
    <row r="291" spans="1:22" s="153" customFormat="1" ht="21" customHeight="1" x14ac:dyDescent="0.25">
      <c r="A291" s="207"/>
      <c r="B291" s="198"/>
      <c r="C291" s="198"/>
      <c r="D291" s="147"/>
      <c r="E291" s="147"/>
      <c r="F291" s="147"/>
      <c r="G291" s="147"/>
      <c r="H291" s="148"/>
      <c r="I291" s="148"/>
      <c r="J291" s="148"/>
      <c r="K291" s="148"/>
      <c r="L291" s="149"/>
      <c r="M291" s="150"/>
      <c r="N291" s="150"/>
      <c r="O291" s="150"/>
      <c r="P291" s="151"/>
      <c r="Q291" s="148"/>
      <c r="R291" s="148"/>
      <c r="S291" s="148"/>
      <c r="T291" s="168"/>
      <c r="U291" s="152"/>
      <c r="V291" s="152"/>
    </row>
    <row r="292" spans="1:22" s="153" customFormat="1" ht="21" customHeight="1" x14ac:dyDescent="0.25">
      <c r="A292" s="207"/>
      <c r="B292" s="198"/>
      <c r="C292" s="198"/>
      <c r="D292" s="147"/>
      <c r="E292" s="147"/>
      <c r="F292" s="147"/>
      <c r="G292" s="147"/>
      <c r="H292" s="148"/>
      <c r="I292" s="148"/>
      <c r="J292" s="148"/>
      <c r="K292" s="148"/>
      <c r="L292" s="149"/>
      <c r="M292" s="150"/>
      <c r="N292" s="150"/>
      <c r="O292" s="150"/>
      <c r="P292" s="151"/>
      <c r="Q292" s="148"/>
      <c r="R292" s="148"/>
      <c r="S292" s="148"/>
      <c r="T292" s="168"/>
      <c r="U292" s="152"/>
      <c r="V292" s="152"/>
    </row>
    <row r="293" spans="1:22" s="153" customFormat="1" ht="21" customHeight="1" x14ac:dyDescent="0.25">
      <c r="A293" s="207"/>
      <c r="B293" s="198"/>
      <c r="C293" s="198"/>
      <c r="D293" s="147"/>
      <c r="E293" s="147"/>
      <c r="F293" s="147"/>
      <c r="G293" s="147"/>
      <c r="H293" s="148"/>
      <c r="I293" s="148"/>
      <c r="J293" s="148"/>
      <c r="K293" s="148"/>
      <c r="L293" s="149"/>
      <c r="M293" s="150"/>
      <c r="N293" s="150"/>
      <c r="O293" s="150"/>
      <c r="P293" s="151"/>
      <c r="Q293" s="148"/>
      <c r="R293" s="148"/>
      <c r="S293" s="148"/>
      <c r="T293" s="168"/>
      <c r="U293" s="152"/>
      <c r="V293" s="152"/>
    </row>
    <row r="294" spans="1:22" s="153" customFormat="1" ht="21" customHeight="1" x14ac:dyDescent="0.25">
      <c r="A294" s="207"/>
      <c r="B294" s="198"/>
      <c r="C294" s="198"/>
      <c r="D294" s="147"/>
      <c r="E294" s="147"/>
      <c r="F294" s="147"/>
      <c r="G294" s="147"/>
      <c r="H294" s="148"/>
      <c r="I294" s="148"/>
      <c r="J294" s="148"/>
      <c r="K294" s="148"/>
      <c r="L294" s="149"/>
      <c r="M294" s="150"/>
      <c r="N294" s="150"/>
      <c r="O294" s="150"/>
      <c r="P294" s="151"/>
      <c r="Q294" s="148"/>
      <c r="R294" s="148"/>
      <c r="S294" s="148"/>
      <c r="T294" s="168"/>
      <c r="U294" s="152"/>
      <c r="V294" s="152"/>
    </row>
    <row r="295" spans="1:22" s="153" customFormat="1" ht="21" customHeight="1" x14ac:dyDescent="0.25">
      <c r="A295" s="207"/>
      <c r="B295" s="198"/>
      <c r="C295" s="198"/>
      <c r="D295" s="147"/>
      <c r="E295" s="147"/>
      <c r="F295" s="147"/>
      <c r="G295" s="147"/>
      <c r="H295" s="148"/>
      <c r="I295" s="148"/>
      <c r="J295" s="148"/>
      <c r="K295" s="148"/>
      <c r="L295" s="149"/>
      <c r="M295" s="150"/>
      <c r="N295" s="150"/>
      <c r="O295" s="150"/>
      <c r="P295" s="151"/>
      <c r="Q295" s="148"/>
      <c r="R295" s="148"/>
      <c r="S295" s="148"/>
      <c r="T295" s="168"/>
      <c r="U295" s="152"/>
      <c r="V295" s="152"/>
    </row>
    <row r="296" spans="1:22" s="153" customFormat="1" ht="21" customHeight="1" x14ac:dyDescent="0.25">
      <c r="A296" s="207"/>
      <c r="B296" s="198"/>
      <c r="C296" s="198"/>
      <c r="D296" s="147"/>
      <c r="E296" s="147"/>
      <c r="F296" s="147"/>
      <c r="G296" s="147"/>
      <c r="H296" s="148"/>
      <c r="I296" s="148"/>
      <c r="J296" s="148"/>
      <c r="K296" s="148"/>
      <c r="L296" s="149"/>
      <c r="M296" s="150"/>
      <c r="N296" s="150"/>
      <c r="O296" s="150"/>
      <c r="P296" s="151"/>
      <c r="Q296" s="148"/>
      <c r="R296" s="148"/>
      <c r="S296" s="148"/>
      <c r="T296" s="168"/>
      <c r="U296" s="152"/>
      <c r="V296" s="152"/>
    </row>
    <row r="297" spans="1:22" s="153" customFormat="1" ht="21" customHeight="1" x14ac:dyDescent="0.25">
      <c r="A297" s="207"/>
      <c r="B297" s="198"/>
      <c r="C297" s="198"/>
      <c r="D297" s="147"/>
      <c r="E297" s="147"/>
      <c r="F297" s="147"/>
      <c r="G297" s="147"/>
      <c r="H297" s="148"/>
      <c r="I297" s="148"/>
      <c r="J297" s="148"/>
      <c r="K297" s="148"/>
      <c r="L297" s="149"/>
      <c r="M297" s="150"/>
      <c r="N297" s="150"/>
      <c r="O297" s="150"/>
      <c r="P297" s="151"/>
      <c r="Q297" s="148"/>
      <c r="R297" s="148"/>
      <c r="S297" s="148"/>
      <c r="T297" s="168"/>
      <c r="U297" s="152"/>
      <c r="V297" s="152"/>
    </row>
    <row r="298" spans="1:22" s="153" customFormat="1" ht="21" customHeight="1" x14ac:dyDescent="0.25">
      <c r="A298" s="207"/>
      <c r="B298" s="198"/>
      <c r="C298" s="198"/>
      <c r="D298" s="147"/>
      <c r="E298" s="147"/>
      <c r="F298" s="147"/>
      <c r="G298" s="147"/>
      <c r="H298" s="148"/>
      <c r="I298" s="148"/>
      <c r="J298" s="148"/>
      <c r="K298" s="148"/>
      <c r="L298" s="149"/>
      <c r="M298" s="150"/>
      <c r="N298" s="150"/>
      <c r="O298" s="150"/>
      <c r="P298" s="151"/>
      <c r="Q298" s="148"/>
      <c r="R298" s="148"/>
      <c r="S298" s="148"/>
      <c r="T298" s="168"/>
      <c r="U298" s="152"/>
      <c r="V298" s="152"/>
    </row>
    <row r="299" spans="1:22" s="153" customFormat="1" ht="21" customHeight="1" x14ac:dyDescent="0.25">
      <c r="A299" s="207"/>
      <c r="B299" s="198"/>
      <c r="C299" s="198"/>
      <c r="D299" s="147"/>
      <c r="E299" s="147"/>
      <c r="F299" s="147"/>
      <c r="G299" s="147"/>
      <c r="H299" s="148"/>
      <c r="I299" s="148"/>
      <c r="J299" s="148"/>
      <c r="K299" s="148"/>
      <c r="L299" s="149"/>
      <c r="M299" s="150"/>
      <c r="N299" s="150"/>
      <c r="O299" s="150"/>
      <c r="P299" s="151"/>
      <c r="Q299" s="148"/>
      <c r="R299" s="148"/>
      <c r="S299" s="148"/>
      <c r="T299" s="168"/>
      <c r="U299" s="152"/>
      <c r="V299" s="152"/>
    </row>
    <row r="300" spans="1:22" s="153" customFormat="1" ht="21" customHeight="1" x14ac:dyDescent="0.25">
      <c r="A300" s="207"/>
      <c r="B300" s="198"/>
      <c r="C300" s="198"/>
      <c r="D300" s="147"/>
      <c r="E300" s="147"/>
      <c r="F300" s="147"/>
      <c r="G300" s="147"/>
      <c r="H300" s="148"/>
      <c r="I300" s="148"/>
      <c r="J300" s="148"/>
      <c r="K300" s="148"/>
      <c r="L300" s="149"/>
      <c r="M300" s="150"/>
      <c r="N300" s="150"/>
      <c r="O300" s="150"/>
      <c r="P300" s="151"/>
      <c r="Q300" s="148"/>
      <c r="R300" s="148"/>
      <c r="S300" s="148"/>
      <c r="T300" s="168"/>
      <c r="U300" s="152"/>
      <c r="V300" s="152"/>
    </row>
    <row r="301" spans="1:22" s="153" customFormat="1" ht="21" customHeight="1" x14ac:dyDescent="0.25">
      <c r="A301" s="207"/>
      <c r="B301" s="198"/>
      <c r="C301" s="198"/>
      <c r="D301" s="147"/>
      <c r="E301" s="147"/>
      <c r="F301" s="147"/>
      <c r="G301" s="147"/>
      <c r="H301" s="148"/>
      <c r="I301" s="148"/>
      <c r="J301" s="148"/>
      <c r="K301" s="148"/>
      <c r="L301" s="149"/>
      <c r="M301" s="150"/>
      <c r="N301" s="150"/>
      <c r="O301" s="150"/>
      <c r="P301" s="151"/>
      <c r="Q301" s="148"/>
      <c r="R301" s="148"/>
      <c r="S301" s="148"/>
      <c r="T301" s="168"/>
      <c r="U301" s="152"/>
      <c r="V301" s="152"/>
    </row>
    <row r="302" spans="1:22" s="153" customFormat="1" ht="21" customHeight="1" x14ac:dyDescent="0.25">
      <c r="A302" s="207"/>
      <c r="B302" s="198"/>
      <c r="C302" s="198"/>
      <c r="D302" s="147"/>
      <c r="E302" s="147"/>
      <c r="F302" s="147"/>
      <c r="G302" s="147"/>
      <c r="H302" s="148"/>
      <c r="I302" s="148"/>
      <c r="J302" s="148"/>
      <c r="K302" s="148"/>
      <c r="L302" s="149"/>
      <c r="M302" s="150"/>
      <c r="N302" s="150"/>
      <c r="O302" s="150"/>
      <c r="P302" s="151"/>
      <c r="Q302" s="148"/>
      <c r="R302" s="148"/>
      <c r="S302" s="148"/>
      <c r="T302" s="168"/>
      <c r="U302" s="152"/>
      <c r="V302" s="152"/>
    </row>
    <row r="303" spans="1:22" s="153" customFormat="1" ht="21" customHeight="1" x14ac:dyDescent="0.25">
      <c r="A303" s="207"/>
      <c r="B303" s="198"/>
      <c r="C303" s="198"/>
      <c r="D303" s="147"/>
      <c r="E303" s="147"/>
      <c r="F303" s="147"/>
      <c r="G303" s="147"/>
      <c r="H303" s="148"/>
      <c r="I303" s="148"/>
      <c r="J303" s="148"/>
      <c r="K303" s="148"/>
      <c r="L303" s="149"/>
      <c r="M303" s="150"/>
      <c r="N303" s="150"/>
      <c r="O303" s="150"/>
      <c r="P303" s="151"/>
      <c r="Q303" s="148"/>
      <c r="R303" s="148"/>
      <c r="S303" s="148"/>
      <c r="T303" s="168"/>
      <c r="U303" s="152"/>
      <c r="V303" s="152"/>
    </row>
    <row r="304" spans="1:22" s="153" customFormat="1" ht="21" customHeight="1" x14ac:dyDescent="0.25">
      <c r="A304" s="207"/>
      <c r="B304" s="198"/>
      <c r="C304" s="198"/>
      <c r="D304" s="147"/>
      <c r="E304" s="147"/>
      <c r="F304" s="147"/>
      <c r="G304" s="147"/>
      <c r="H304" s="148"/>
      <c r="I304" s="148"/>
      <c r="J304" s="148"/>
      <c r="K304" s="148"/>
      <c r="L304" s="149"/>
      <c r="M304" s="150"/>
      <c r="N304" s="150"/>
      <c r="O304" s="150"/>
      <c r="P304" s="151"/>
      <c r="Q304" s="148"/>
      <c r="R304" s="148"/>
      <c r="S304" s="148"/>
      <c r="T304" s="168"/>
      <c r="U304" s="152"/>
      <c r="V304" s="152"/>
    </row>
    <row r="305" spans="1:22" s="153" customFormat="1" ht="21" customHeight="1" x14ac:dyDescent="0.25">
      <c r="A305" s="207"/>
      <c r="B305" s="198"/>
      <c r="C305" s="198"/>
      <c r="D305" s="147"/>
      <c r="E305" s="147"/>
      <c r="F305" s="147"/>
      <c r="G305" s="147"/>
      <c r="H305" s="148"/>
      <c r="I305" s="148"/>
      <c r="J305" s="148"/>
      <c r="K305" s="148"/>
      <c r="L305" s="149"/>
      <c r="M305" s="150"/>
      <c r="N305" s="150"/>
      <c r="O305" s="150"/>
      <c r="P305" s="151"/>
      <c r="Q305" s="148"/>
      <c r="R305" s="148"/>
      <c r="S305" s="148"/>
      <c r="T305" s="168"/>
      <c r="U305" s="152"/>
      <c r="V305" s="152"/>
    </row>
    <row r="306" spans="1:22" s="153" customFormat="1" ht="21" customHeight="1" x14ac:dyDescent="0.25">
      <c r="A306" s="207"/>
      <c r="B306" s="198"/>
      <c r="C306" s="198"/>
      <c r="D306" s="147"/>
      <c r="E306" s="147"/>
      <c r="F306" s="147"/>
      <c r="G306" s="147"/>
      <c r="H306" s="148"/>
      <c r="I306" s="148"/>
      <c r="J306" s="148"/>
      <c r="K306" s="148"/>
      <c r="L306" s="149"/>
      <c r="M306" s="150"/>
      <c r="N306" s="150"/>
      <c r="O306" s="150"/>
      <c r="P306" s="151"/>
      <c r="Q306" s="148"/>
      <c r="R306" s="148"/>
      <c r="S306" s="148"/>
      <c r="T306" s="168"/>
      <c r="U306" s="152"/>
      <c r="V306" s="152"/>
    </row>
    <row r="307" spans="1:22" s="153" customFormat="1" ht="21" customHeight="1" x14ac:dyDescent="0.25">
      <c r="A307" s="207"/>
      <c r="B307" s="198"/>
      <c r="C307" s="198"/>
      <c r="D307" s="147"/>
      <c r="E307" s="147"/>
      <c r="F307" s="147"/>
      <c r="G307" s="147"/>
      <c r="H307" s="148"/>
      <c r="I307" s="148"/>
      <c r="J307" s="148"/>
      <c r="K307" s="148"/>
      <c r="L307" s="149"/>
      <c r="M307" s="150"/>
      <c r="N307" s="150"/>
      <c r="O307" s="150"/>
      <c r="P307" s="151"/>
      <c r="Q307" s="148"/>
      <c r="R307" s="148"/>
      <c r="S307" s="148"/>
      <c r="T307" s="168"/>
      <c r="U307" s="152"/>
      <c r="V307" s="152"/>
    </row>
    <row r="308" spans="1:22" s="153" customFormat="1" ht="21" customHeight="1" x14ac:dyDescent="0.25">
      <c r="A308" s="207"/>
      <c r="B308" s="198"/>
      <c r="C308" s="198"/>
      <c r="D308" s="147"/>
      <c r="E308" s="147"/>
      <c r="F308" s="147"/>
      <c r="G308" s="147"/>
      <c r="H308" s="148"/>
      <c r="I308" s="148"/>
      <c r="J308" s="148"/>
      <c r="K308" s="148"/>
      <c r="L308" s="149"/>
      <c r="M308" s="150"/>
      <c r="N308" s="150"/>
      <c r="O308" s="150"/>
      <c r="P308" s="151"/>
      <c r="Q308" s="148"/>
      <c r="R308" s="148"/>
      <c r="S308" s="148"/>
      <c r="T308" s="168"/>
      <c r="U308" s="152"/>
      <c r="V308" s="152"/>
    </row>
    <row r="309" spans="1:22" s="153" customFormat="1" ht="21" customHeight="1" x14ac:dyDescent="0.25">
      <c r="A309" s="207"/>
      <c r="B309" s="198"/>
      <c r="C309" s="198"/>
      <c r="D309" s="147"/>
      <c r="E309" s="147"/>
      <c r="F309" s="147"/>
      <c r="G309" s="147"/>
      <c r="H309" s="148"/>
      <c r="I309" s="148"/>
      <c r="J309" s="148"/>
      <c r="K309" s="148"/>
      <c r="L309" s="149"/>
      <c r="M309" s="150"/>
      <c r="N309" s="150"/>
      <c r="O309" s="150"/>
      <c r="P309" s="151"/>
      <c r="Q309" s="148"/>
      <c r="R309" s="148"/>
      <c r="S309" s="148"/>
      <c r="T309" s="168"/>
      <c r="U309" s="152"/>
      <c r="V309" s="152"/>
    </row>
    <row r="310" spans="1:22" s="153" customFormat="1" ht="21" customHeight="1" x14ac:dyDescent="0.25">
      <c r="A310" s="207"/>
      <c r="B310" s="198"/>
      <c r="C310" s="198"/>
      <c r="D310" s="147"/>
      <c r="E310" s="147"/>
      <c r="F310" s="147"/>
      <c r="G310" s="147"/>
      <c r="H310" s="148"/>
      <c r="I310" s="148"/>
      <c r="J310" s="148"/>
      <c r="K310" s="148"/>
      <c r="L310" s="149"/>
      <c r="M310" s="150"/>
      <c r="N310" s="150"/>
      <c r="O310" s="150"/>
      <c r="P310" s="151"/>
      <c r="Q310" s="148"/>
      <c r="R310" s="148"/>
      <c r="S310" s="148"/>
      <c r="T310" s="168"/>
      <c r="U310" s="152"/>
      <c r="V310" s="152"/>
    </row>
    <row r="311" spans="1:22" s="153" customFormat="1" ht="21" customHeight="1" x14ac:dyDescent="0.25">
      <c r="A311" s="207"/>
      <c r="B311" s="198"/>
      <c r="C311" s="198"/>
      <c r="D311" s="147"/>
      <c r="E311" s="147"/>
      <c r="F311" s="147"/>
      <c r="G311" s="147"/>
      <c r="H311" s="148"/>
      <c r="I311" s="148"/>
      <c r="J311" s="148"/>
      <c r="K311" s="148"/>
      <c r="L311" s="149"/>
      <c r="M311" s="150"/>
      <c r="N311" s="150"/>
      <c r="O311" s="150"/>
      <c r="P311" s="151"/>
      <c r="Q311" s="148"/>
      <c r="R311" s="148"/>
      <c r="S311" s="148"/>
      <c r="T311" s="168"/>
      <c r="U311" s="152"/>
      <c r="V311" s="152"/>
    </row>
    <row r="312" spans="1:22" s="153" customFormat="1" ht="21" customHeight="1" x14ac:dyDescent="0.25">
      <c r="A312" s="207"/>
      <c r="B312" s="198"/>
      <c r="C312" s="198"/>
      <c r="D312" s="147"/>
      <c r="E312" s="147"/>
      <c r="F312" s="147"/>
      <c r="G312" s="147"/>
      <c r="H312" s="148"/>
      <c r="I312" s="148"/>
      <c r="J312" s="148"/>
      <c r="K312" s="148"/>
      <c r="L312" s="149"/>
      <c r="M312" s="150"/>
      <c r="N312" s="150"/>
      <c r="O312" s="150"/>
      <c r="P312" s="151"/>
      <c r="Q312" s="148"/>
      <c r="R312" s="148"/>
      <c r="S312" s="148"/>
      <c r="T312" s="168"/>
      <c r="U312" s="152"/>
      <c r="V312" s="152"/>
    </row>
    <row r="313" spans="1:22" s="153" customFormat="1" ht="21" customHeight="1" x14ac:dyDescent="0.25">
      <c r="A313" s="207"/>
      <c r="B313" s="198"/>
      <c r="C313" s="198"/>
      <c r="D313" s="147"/>
      <c r="E313" s="147"/>
      <c r="F313" s="147"/>
      <c r="G313" s="147"/>
      <c r="H313" s="148"/>
      <c r="I313" s="148"/>
      <c r="J313" s="148"/>
      <c r="K313" s="148"/>
      <c r="L313" s="149"/>
      <c r="M313" s="150"/>
      <c r="N313" s="150"/>
      <c r="O313" s="150"/>
      <c r="P313" s="151"/>
      <c r="Q313" s="148"/>
      <c r="R313" s="148"/>
      <c r="S313" s="148"/>
      <c r="T313" s="168"/>
      <c r="U313" s="152"/>
      <c r="V313" s="152"/>
    </row>
    <row r="314" spans="1:22" s="153" customFormat="1" ht="21" customHeight="1" x14ac:dyDescent="0.25">
      <c r="A314" s="207"/>
      <c r="B314" s="198"/>
      <c r="C314" s="198"/>
      <c r="D314" s="147"/>
      <c r="E314" s="147"/>
      <c r="F314" s="147"/>
      <c r="G314" s="147"/>
      <c r="H314" s="148"/>
      <c r="I314" s="148"/>
      <c r="J314" s="148"/>
      <c r="K314" s="148"/>
      <c r="L314" s="149"/>
      <c r="M314" s="150"/>
      <c r="N314" s="150"/>
      <c r="O314" s="150"/>
      <c r="P314" s="151"/>
      <c r="Q314" s="148"/>
      <c r="R314" s="148"/>
      <c r="S314" s="148"/>
      <c r="T314" s="168"/>
      <c r="U314" s="152"/>
      <c r="V314" s="152"/>
    </row>
    <row r="315" spans="1:22" s="153" customFormat="1" ht="21" customHeight="1" x14ac:dyDescent="0.25">
      <c r="A315" s="207"/>
      <c r="B315" s="198"/>
      <c r="C315" s="198"/>
      <c r="D315" s="147"/>
      <c r="E315" s="147"/>
      <c r="F315" s="147"/>
      <c r="G315" s="147"/>
      <c r="H315" s="148"/>
      <c r="I315" s="148"/>
      <c r="J315" s="148"/>
      <c r="K315" s="148"/>
      <c r="L315" s="149"/>
      <c r="M315" s="150"/>
      <c r="N315" s="150"/>
      <c r="O315" s="150"/>
      <c r="P315" s="151"/>
      <c r="Q315" s="148"/>
      <c r="R315" s="148"/>
      <c r="S315" s="148"/>
      <c r="T315" s="168"/>
      <c r="U315" s="152"/>
      <c r="V315" s="152"/>
    </row>
    <row r="316" spans="1:22" s="153" customFormat="1" ht="21" customHeight="1" x14ac:dyDescent="0.25">
      <c r="A316" s="207"/>
      <c r="B316" s="198"/>
      <c r="C316" s="198"/>
      <c r="D316" s="147"/>
      <c r="E316" s="147"/>
      <c r="F316" s="147"/>
      <c r="G316" s="147"/>
      <c r="H316" s="148"/>
      <c r="I316" s="148"/>
      <c r="J316" s="148"/>
      <c r="K316" s="148"/>
      <c r="L316" s="149"/>
      <c r="M316" s="150"/>
      <c r="N316" s="150"/>
      <c r="O316" s="150"/>
      <c r="P316" s="151"/>
      <c r="Q316" s="148"/>
      <c r="R316" s="148"/>
      <c r="S316" s="148"/>
      <c r="T316" s="168"/>
      <c r="U316" s="152"/>
      <c r="V316" s="152"/>
    </row>
    <row r="317" spans="1:22" s="153" customFormat="1" ht="21" customHeight="1" x14ac:dyDescent="0.25">
      <c r="A317" s="207"/>
      <c r="B317" s="198"/>
      <c r="C317" s="198"/>
      <c r="D317" s="147"/>
      <c r="E317" s="147"/>
      <c r="F317" s="147"/>
      <c r="G317" s="147"/>
      <c r="H317" s="148"/>
      <c r="I317" s="148"/>
      <c r="J317" s="148"/>
      <c r="K317" s="148"/>
      <c r="L317" s="149"/>
      <c r="M317" s="150"/>
      <c r="N317" s="150"/>
      <c r="O317" s="150"/>
      <c r="P317" s="151"/>
      <c r="Q317" s="148"/>
      <c r="R317" s="148"/>
      <c r="S317" s="148"/>
      <c r="T317" s="168"/>
      <c r="U317" s="152"/>
      <c r="V317" s="152"/>
    </row>
    <row r="318" spans="1:22" s="153" customFormat="1" ht="21" customHeight="1" x14ac:dyDescent="0.25">
      <c r="A318" s="207"/>
      <c r="B318" s="198"/>
      <c r="C318" s="198"/>
      <c r="D318" s="147"/>
      <c r="E318" s="147"/>
      <c r="F318" s="147"/>
      <c r="G318" s="147"/>
      <c r="H318" s="148"/>
      <c r="I318" s="148"/>
      <c r="J318" s="148"/>
      <c r="K318" s="148"/>
      <c r="L318" s="149"/>
      <c r="M318" s="150"/>
      <c r="N318" s="150"/>
      <c r="O318" s="150"/>
      <c r="P318" s="151"/>
      <c r="Q318" s="148"/>
      <c r="R318" s="148"/>
      <c r="S318" s="148"/>
      <c r="T318" s="168"/>
      <c r="U318" s="152"/>
      <c r="V318" s="152"/>
    </row>
    <row r="319" spans="1:22" s="153" customFormat="1" ht="21" customHeight="1" x14ac:dyDescent="0.25">
      <c r="A319" s="207"/>
      <c r="B319" s="198"/>
      <c r="C319" s="198"/>
      <c r="D319" s="147"/>
      <c r="E319" s="147"/>
      <c r="F319" s="147"/>
      <c r="G319" s="147"/>
      <c r="H319" s="148"/>
      <c r="I319" s="148"/>
      <c r="J319" s="148"/>
      <c r="K319" s="148"/>
      <c r="L319" s="149"/>
      <c r="M319" s="150"/>
      <c r="N319" s="150"/>
      <c r="O319" s="150"/>
      <c r="P319" s="151"/>
      <c r="Q319" s="148"/>
      <c r="R319" s="148"/>
      <c r="S319" s="148"/>
      <c r="T319" s="168"/>
      <c r="U319" s="152"/>
      <c r="V319" s="152"/>
    </row>
    <row r="320" spans="1:22" s="153" customFormat="1" ht="21" customHeight="1" x14ac:dyDescent="0.25">
      <c r="A320" s="207"/>
      <c r="B320" s="198"/>
      <c r="C320" s="198"/>
      <c r="D320" s="147"/>
      <c r="E320" s="147"/>
      <c r="F320" s="147"/>
      <c r="G320" s="147"/>
      <c r="H320" s="148"/>
      <c r="I320" s="148"/>
      <c r="J320" s="148"/>
      <c r="K320" s="148"/>
      <c r="L320" s="149"/>
      <c r="M320" s="150"/>
      <c r="N320" s="150"/>
      <c r="O320" s="150"/>
      <c r="P320" s="151"/>
      <c r="Q320" s="148"/>
      <c r="R320" s="148"/>
      <c r="S320" s="148"/>
      <c r="T320" s="168"/>
      <c r="U320" s="152"/>
      <c r="V320" s="152"/>
    </row>
    <row r="321" spans="1:22" s="153" customFormat="1" ht="21" customHeight="1" x14ac:dyDescent="0.25">
      <c r="A321" s="207"/>
      <c r="B321" s="198"/>
      <c r="C321" s="198"/>
      <c r="D321" s="147"/>
      <c r="E321" s="147"/>
      <c r="F321" s="147"/>
      <c r="G321" s="147"/>
      <c r="H321" s="148"/>
      <c r="I321" s="148"/>
      <c r="J321" s="148"/>
      <c r="K321" s="148"/>
      <c r="L321" s="149"/>
      <c r="M321" s="150"/>
      <c r="N321" s="150"/>
      <c r="O321" s="150"/>
      <c r="P321" s="151"/>
      <c r="Q321" s="148"/>
      <c r="R321" s="148"/>
      <c r="S321" s="148"/>
      <c r="T321" s="168"/>
      <c r="U321" s="152"/>
      <c r="V321" s="152"/>
    </row>
    <row r="322" spans="1:22" s="153" customFormat="1" ht="21" customHeight="1" x14ac:dyDescent="0.25">
      <c r="A322" s="207"/>
      <c r="B322" s="198"/>
      <c r="C322" s="198"/>
      <c r="D322" s="147"/>
      <c r="E322" s="147"/>
      <c r="F322" s="147"/>
      <c r="G322" s="147"/>
      <c r="H322" s="148"/>
      <c r="I322" s="148"/>
      <c r="J322" s="148"/>
      <c r="K322" s="148"/>
      <c r="L322" s="149"/>
      <c r="M322" s="150"/>
      <c r="N322" s="150"/>
      <c r="O322" s="150"/>
      <c r="P322" s="151"/>
      <c r="Q322" s="148"/>
      <c r="R322" s="148"/>
      <c r="S322" s="148"/>
      <c r="T322" s="168"/>
      <c r="U322" s="152"/>
      <c r="V322" s="152"/>
    </row>
    <row r="323" spans="1:22" s="153" customFormat="1" ht="21" customHeight="1" x14ac:dyDescent="0.25">
      <c r="A323" s="207"/>
      <c r="B323" s="198"/>
      <c r="C323" s="198"/>
      <c r="D323" s="147"/>
      <c r="E323" s="147"/>
      <c r="F323" s="147"/>
      <c r="G323" s="147"/>
      <c r="H323" s="148"/>
      <c r="I323" s="148"/>
      <c r="J323" s="148"/>
      <c r="K323" s="148"/>
      <c r="L323" s="149"/>
      <c r="M323" s="150"/>
      <c r="N323" s="150"/>
      <c r="O323" s="150"/>
      <c r="P323" s="151"/>
      <c r="Q323" s="148"/>
      <c r="R323" s="148"/>
      <c r="S323" s="148"/>
      <c r="T323" s="168"/>
      <c r="U323" s="152"/>
      <c r="V323" s="152"/>
    </row>
    <row r="324" spans="1:22" s="153" customFormat="1" ht="21" customHeight="1" x14ac:dyDescent="0.25">
      <c r="A324" s="207"/>
      <c r="B324" s="198"/>
      <c r="C324" s="198"/>
      <c r="D324" s="147"/>
      <c r="E324" s="147"/>
      <c r="F324" s="147"/>
      <c r="G324" s="147"/>
      <c r="H324" s="148"/>
      <c r="I324" s="148"/>
      <c r="J324" s="148"/>
      <c r="K324" s="148"/>
      <c r="L324" s="149"/>
      <c r="M324" s="150"/>
      <c r="N324" s="150"/>
      <c r="O324" s="150"/>
      <c r="P324" s="151"/>
      <c r="Q324" s="148"/>
      <c r="R324" s="148"/>
      <c r="S324" s="148"/>
      <c r="T324" s="168"/>
      <c r="U324" s="152"/>
      <c r="V324" s="152"/>
    </row>
    <row r="325" spans="1:22" s="153" customFormat="1" ht="21" customHeight="1" x14ac:dyDescent="0.25">
      <c r="A325" s="207"/>
      <c r="B325" s="198"/>
      <c r="C325" s="198"/>
      <c r="D325" s="147"/>
      <c r="E325" s="147"/>
      <c r="F325" s="147"/>
      <c r="G325" s="147"/>
      <c r="H325" s="148"/>
      <c r="I325" s="148"/>
      <c r="J325" s="148"/>
      <c r="K325" s="148"/>
      <c r="L325" s="149"/>
      <c r="M325" s="150"/>
      <c r="N325" s="150"/>
      <c r="O325" s="150"/>
      <c r="P325" s="151"/>
      <c r="Q325" s="148"/>
      <c r="R325" s="148"/>
      <c r="S325" s="148"/>
      <c r="T325" s="168"/>
      <c r="U325" s="152"/>
      <c r="V325" s="152"/>
    </row>
    <row r="326" spans="1:22" s="153" customFormat="1" ht="21" customHeight="1" x14ac:dyDescent="0.25">
      <c r="A326" s="207"/>
      <c r="B326" s="198"/>
      <c r="C326" s="198"/>
      <c r="D326" s="147"/>
      <c r="E326" s="147"/>
      <c r="F326" s="147"/>
      <c r="G326" s="147"/>
      <c r="H326" s="148"/>
      <c r="I326" s="148"/>
      <c r="J326" s="148"/>
      <c r="K326" s="148"/>
      <c r="L326" s="149"/>
      <c r="M326" s="150"/>
      <c r="N326" s="150"/>
      <c r="O326" s="150"/>
      <c r="P326" s="151"/>
      <c r="Q326" s="148"/>
      <c r="R326" s="148"/>
      <c r="S326" s="148"/>
      <c r="T326" s="168"/>
      <c r="U326" s="152"/>
      <c r="V326" s="152"/>
    </row>
    <row r="327" spans="1:22" s="153" customFormat="1" ht="21" customHeight="1" x14ac:dyDescent="0.25">
      <c r="A327" s="207"/>
      <c r="B327" s="198"/>
      <c r="C327" s="198"/>
      <c r="D327" s="147"/>
      <c r="E327" s="147"/>
      <c r="F327" s="147"/>
      <c r="G327" s="147"/>
      <c r="H327" s="148"/>
      <c r="I327" s="148"/>
      <c r="J327" s="148"/>
      <c r="K327" s="148"/>
      <c r="L327" s="149"/>
      <c r="M327" s="150"/>
      <c r="N327" s="150"/>
      <c r="O327" s="150"/>
      <c r="P327" s="151"/>
      <c r="Q327" s="148"/>
      <c r="R327" s="148"/>
      <c r="S327" s="148"/>
      <c r="T327" s="168"/>
      <c r="U327" s="152"/>
      <c r="V327" s="152"/>
    </row>
    <row r="328" spans="1:22" s="153" customFormat="1" ht="21" customHeight="1" x14ac:dyDescent="0.25">
      <c r="A328" s="207"/>
      <c r="B328" s="198"/>
      <c r="C328" s="198"/>
      <c r="D328" s="147"/>
      <c r="E328" s="147"/>
      <c r="F328" s="147"/>
      <c r="G328" s="147"/>
      <c r="H328" s="148"/>
      <c r="I328" s="148"/>
      <c r="J328" s="148"/>
      <c r="K328" s="148"/>
      <c r="L328" s="149"/>
      <c r="M328" s="150"/>
      <c r="N328" s="150"/>
      <c r="O328" s="150"/>
      <c r="P328" s="151"/>
      <c r="Q328" s="148"/>
      <c r="R328" s="148"/>
      <c r="S328" s="148"/>
      <c r="T328" s="168"/>
      <c r="U328" s="152"/>
      <c r="V328" s="152"/>
    </row>
    <row r="329" spans="1:22" s="153" customFormat="1" ht="21" customHeight="1" x14ac:dyDescent="0.25">
      <c r="A329" s="207"/>
      <c r="B329" s="198"/>
      <c r="C329" s="198"/>
      <c r="D329" s="147"/>
      <c r="E329" s="147"/>
      <c r="F329" s="147"/>
      <c r="G329" s="147"/>
      <c r="H329" s="148"/>
      <c r="I329" s="148"/>
      <c r="J329" s="148"/>
      <c r="K329" s="148"/>
      <c r="L329" s="149"/>
      <c r="M329" s="150"/>
      <c r="N329" s="150"/>
      <c r="O329" s="150"/>
      <c r="P329" s="151"/>
      <c r="Q329" s="148"/>
      <c r="R329" s="148"/>
      <c r="S329" s="148"/>
      <c r="T329" s="168"/>
      <c r="U329" s="152"/>
      <c r="V329" s="152"/>
    </row>
    <row r="330" spans="1:22" s="153" customFormat="1" ht="21" customHeight="1" x14ac:dyDescent="0.25">
      <c r="A330" s="207"/>
      <c r="B330" s="198"/>
      <c r="C330" s="198"/>
      <c r="D330" s="147"/>
      <c r="E330" s="147"/>
      <c r="F330" s="147"/>
      <c r="G330" s="147"/>
      <c r="H330" s="148"/>
      <c r="I330" s="148"/>
      <c r="J330" s="148"/>
      <c r="K330" s="148"/>
      <c r="L330" s="149"/>
      <c r="M330" s="150"/>
      <c r="N330" s="150"/>
      <c r="O330" s="150"/>
      <c r="P330" s="151"/>
      <c r="Q330" s="148"/>
      <c r="R330" s="148"/>
      <c r="S330" s="148"/>
      <c r="T330" s="168"/>
      <c r="U330" s="152"/>
      <c r="V330" s="152"/>
    </row>
    <row r="331" spans="1:22" s="153" customFormat="1" ht="21" customHeight="1" x14ac:dyDescent="0.25">
      <c r="A331" s="207"/>
      <c r="B331" s="198"/>
      <c r="C331" s="198"/>
      <c r="D331" s="147"/>
      <c r="E331" s="147"/>
      <c r="F331" s="147"/>
      <c r="G331" s="147"/>
      <c r="H331" s="148"/>
      <c r="I331" s="148"/>
      <c r="J331" s="148"/>
      <c r="K331" s="148"/>
      <c r="L331" s="149"/>
      <c r="M331" s="150"/>
      <c r="N331" s="150"/>
      <c r="O331" s="150"/>
      <c r="P331" s="151"/>
      <c r="Q331" s="148"/>
      <c r="R331" s="148"/>
      <c r="S331" s="148"/>
      <c r="T331" s="168"/>
      <c r="U331" s="152"/>
      <c r="V331" s="152"/>
    </row>
    <row r="332" spans="1:22" s="153" customFormat="1" ht="21" customHeight="1" x14ac:dyDescent="0.25">
      <c r="A332" s="207"/>
      <c r="B332" s="198"/>
      <c r="C332" s="198"/>
      <c r="D332" s="147"/>
      <c r="E332" s="147"/>
      <c r="F332" s="147"/>
      <c r="G332" s="147"/>
      <c r="H332" s="148"/>
      <c r="I332" s="148"/>
      <c r="J332" s="148"/>
      <c r="K332" s="148"/>
      <c r="L332" s="149"/>
      <c r="M332" s="150"/>
      <c r="N332" s="150"/>
      <c r="O332" s="150"/>
      <c r="P332" s="151"/>
      <c r="Q332" s="148"/>
      <c r="R332" s="148"/>
      <c r="S332" s="148"/>
      <c r="T332" s="168"/>
      <c r="U332" s="152"/>
      <c r="V332" s="152"/>
    </row>
    <row r="333" spans="1:22" s="153" customFormat="1" ht="21" customHeight="1" x14ac:dyDescent="0.25">
      <c r="A333" s="207"/>
      <c r="B333" s="198"/>
      <c r="C333" s="198"/>
      <c r="D333" s="147"/>
      <c r="E333" s="147"/>
      <c r="F333" s="147"/>
      <c r="G333" s="147"/>
      <c r="H333" s="148"/>
      <c r="I333" s="148"/>
      <c r="J333" s="148"/>
      <c r="K333" s="148"/>
      <c r="L333" s="149"/>
      <c r="M333" s="150"/>
      <c r="N333" s="150"/>
      <c r="O333" s="150"/>
      <c r="P333" s="151"/>
      <c r="Q333" s="148"/>
      <c r="R333" s="148"/>
      <c r="S333" s="148"/>
      <c r="T333" s="168"/>
      <c r="U333" s="152"/>
      <c r="V333" s="152"/>
    </row>
    <row r="334" spans="1:22" s="153" customFormat="1" ht="21" customHeight="1" x14ac:dyDescent="0.25">
      <c r="A334" s="207"/>
      <c r="B334" s="198"/>
      <c r="C334" s="198"/>
      <c r="D334" s="147"/>
      <c r="E334" s="147"/>
      <c r="F334" s="147"/>
      <c r="G334" s="147"/>
      <c r="H334" s="148"/>
      <c r="I334" s="148"/>
      <c r="J334" s="148"/>
      <c r="K334" s="148"/>
      <c r="L334" s="149"/>
      <c r="M334" s="150"/>
      <c r="N334" s="150"/>
      <c r="O334" s="150"/>
      <c r="P334" s="151"/>
      <c r="Q334" s="148"/>
      <c r="R334" s="148"/>
      <c r="S334" s="148"/>
      <c r="T334" s="168"/>
      <c r="U334" s="152"/>
      <c r="V334" s="152"/>
    </row>
    <row r="335" spans="1:22" s="153" customFormat="1" ht="21" customHeight="1" x14ac:dyDescent="0.25">
      <c r="A335" s="207"/>
      <c r="B335" s="198"/>
      <c r="C335" s="198"/>
      <c r="D335" s="147"/>
      <c r="E335" s="147"/>
      <c r="F335" s="147"/>
      <c r="G335" s="147"/>
      <c r="H335" s="148"/>
      <c r="I335" s="148"/>
      <c r="J335" s="148"/>
      <c r="K335" s="148"/>
      <c r="L335" s="149"/>
      <c r="M335" s="150"/>
      <c r="N335" s="150"/>
      <c r="O335" s="150"/>
      <c r="P335" s="151"/>
      <c r="Q335" s="148"/>
      <c r="R335" s="148"/>
      <c r="S335" s="148"/>
      <c r="T335" s="168"/>
      <c r="U335" s="152"/>
      <c r="V335" s="152"/>
    </row>
    <row r="336" spans="1:22" s="153" customFormat="1" ht="21" customHeight="1" x14ac:dyDescent="0.25">
      <c r="A336" s="207"/>
      <c r="B336" s="198"/>
      <c r="C336" s="198"/>
      <c r="D336" s="147"/>
      <c r="E336" s="147"/>
      <c r="F336" s="147"/>
      <c r="G336" s="147"/>
      <c r="H336" s="148"/>
      <c r="I336" s="148"/>
      <c r="J336" s="148"/>
      <c r="K336" s="148"/>
      <c r="L336" s="149"/>
      <c r="M336" s="150"/>
      <c r="N336" s="150"/>
      <c r="O336" s="150"/>
      <c r="P336" s="151"/>
      <c r="Q336" s="148"/>
      <c r="R336" s="148"/>
      <c r="S336" s="148"/>
      <c r="T336" s="168"/>
      <c r="U336" s="152"/>
      <c r="V336" s="152"/>
    </row>
    <row r="337" spans="1:22" s="153" customFormat="1" ht="21" customHeight="1" x14ac:dyDescent="0.25">
      <c r="A337" s="207"/>
      <c r="B337" s="198"/>
      <c r="C337" s="198"/>
      <c r="D337" s="147"/>
      <c r="E337" s="147"/>
      <c r="F337" s="147"/>
      <c r="G337" s="147"/>
      <c r="H337" s="148"/>
      <c r="I337" s="148"/>
      <c r="J337" s="148"/>
      <c r="K337" s="148"/>
      <c r="L337" s="149"/>
      <c r="M337" s="150"/>
      <c r="N337" s="150"/>
      <c r="O337" s="150"/>
      <c r="P337" s="151"/>
      <c r="Q337" s="148"/>
      <c r="R337" s="148"/>
      <c r="S337" s="148"/>
      <c r="T337" s="168"/>
      <c r="U337" s="152"/>
      <c r="V337" s="152"/>
    </row>
    <row r="338" spans="1:22" s="153" customFormat="1" ht="21" customHeight="1" x14ac:dyDescent="0.25">
      <c r="A338" s="207"/>
      <c r="B338" s="198"/>
      <c r="C338" s="198"/>
      <c r="D338" s="147"/>
      <c r="E338" s="147"/>
      <c r="F338" s="147"/>
      <c r="G338" s="147"/>
      <c r="H338" s="148"/>
      <c r="I338" s="148"/>
      <c r="J338" s="148"/>
      <c r="K338" s="148"/>
      <c r="L338" s="149"/>
      <c r="M338" s="150"/>
      <c r="N338" s="150"/>
      <c r="O338" s="150"/>
      <c r="P338" s="151"/>
      <c r="Q338" s="148"/>
      <c r="R338" s="148"/>
      <c r="S338" s="148"/>
      <c r="T338" s="168"/>
      <c r="U338" s="152"/>
      <c r="V338" s="152"/>
    </row>
    <row r="339" spans="1:22" s="153" customFormat="1" ht="21" customHeight="1" x14ac:dyDescent="0.25">
      <c r="A339" s="207"/>
      <c r="B339" s="198"/>
      <c r="C339" s="198"/>
      <c r="D339" s="147"/>
      <c r="E339" s="147"/>
      <c r="F339" s="147"/>
      <c r="G339" s="147"/>
      <c r="H339" s="148"/>
      <c r="I339" s="148"/>
      <c r="J339" s="148"/>
      <c r="K339" s="148"/>
      <c r="L339" s="149"/>
      <c r="M339" s="150"/>
      <c r="N339" s="150"/>
      <c r="O339" s="150"/>
      <c r="P339" s="151"/>
      <c r="Q339" s="148"/>
      <c r="R339" s="148"/>
      <c r="S339" s="148"/>
      <c r="T339" s="168"/>
      <c r="U339" s="152"/>
      <c r="V339" s="152"/>
    </row>
    <row r="340" spans="1:22" s="153" customFormat="1" ht="21" customHeight="1" x14ac:dyDescent="0.25">
      <c r="A340" s="207"/>
      <c r="B340" s="198"/>
      <c r="C340" s="198"/>
      <c r="D340" s="147"/>
      <c r="E340" s="147"/>
      <c r="F340" s="147"/>
      <c r="G340" s="147"/>
      <c r="H340" s="148"/>
      <c r="I340" s="148"/>
      <c r="J340" s="148"/>
      <c r="K340" s="148"/>
      <c r="L340" s="149"/>
      <c r="M340" s="150"/>
      <c r="N340" s="150"/>
      <c r="O340" s="150"/>
      <c r="P340" s="151"/>
      <c r="Q340" s="148"/>
      <c r="R340" s="148"/>
      <c r="S340" s="148"/>
      <c r="T340" s="168"/>
      <c r="U340" s="152"/>
      <c r="V340" s="152"/>
    </row>
    <row r="341" spans="1:22" s="153" customFormat="1" ht="21" customHeight="1" x14ac:dyDescent="0.25">
      <c r="A341" s="207"/>
      <c r="B341" s="198"/>
      <c r="C341" s="198"/>
      <c r="D341" s="147"/>
      <c r="E341" s="147"/>
      <c r="F341" s="147"/>
      <c r="G341" s="147"/>
      <c r="H341" s="148"/>
      <c r="I341" s="148"/>
      <c r="J341" s="148"/>
      <c r="K341" s="148"/>
      <c r="L341" s="149"/>
      <c r="M341" s="150"/>
      <c r="N341" s="150"/>
      <c r="O341" s="150"/>
      <c r="P341" s="151"/>
      <c r="Q341" s="148"/>
      <c r="R341" s="148"/>
      <c r="S341" s="148"/>
      <c r="T341" s="168"/>
      <c r="U341" s="152"/>
      <c r="V341" s="152"/>
    </row>
    <row r="342" spans="1:22" s="153" customFormat="1" ht="21" customHeight="1" x14ac:dyDescent="0.25">
      <c r="A342" s="207"/>
      <c r="B342" s="198"/>
      <c r="C342" s="198"/>
      <c r="D342" s="147"/>
      <c r="E342" s="147"/>
      <c r="F342" s="147"/>
      <c r="G342" s="147"/>
      <c r="H342" s="148"/>
      <c r="I342" s="148"/>
      <c r="J342" s="148"/>
      <c r="K342" s="148"/>
      <c r="L342" s="149"/>
      <c r="M342" s="150"/>
      <c r="N342" s="150"/>
      <c r="O342" s="150"/>
      <c r="P342" s="151"/>
      <c r="Q342" s="148"/>
      <c r="R342" s="148"/>
      <c r="S342" s="148"/>
      <c r="T342" s="168"/>
      <c r="U342" s="152"/>
      <c r="V342" s="152"/>
    </row>
    <row r="343" spans="1:22" s="153" customFormat="1" ht="21" customHeight="1" x14ac:dyDescent="0.25">
      <c r="A343" s="207"/>
      <c r="B343" s="198"/>
      <c r="C343" s="198"/>
      <c r="D343" s="147"/>
      <c r="E343" s="147"/>
      <c r="F343" s="147"/>
      <c r="G343" s="147"/>
      <c r="H343" s="148"/>
      <c r="I343" s="148"/>
      <c r="J343" s="148"/>
      <c r="K343" s="148"/>
      <c r="L343" s="149"/>
      <c r="M343" s="150"/>
      <c r="N343" s="150"/>
      <c r="O343" s="150"/>
      <c r="P343" s="151"/>
      <c r="Q343" s="148"/>
      <c r="R343" s="148"/>
      <c r="S343" s="148"/>
      <c r="T343" s="168"/>
      <c r="U343" s="152"/>
      <c r="V343" s="152"/>
    </row>
    <row r="344" spans="1:22" s="153" customFormat="1" ht="21" customHeight="1" x14ac:dyDescent="0.25">
      <c r="A344" s="207"/>
      <c r="B344" s="198"/>
      <c r="C344" s="198"/>
      <c r="D344" s="147"/>
      <c r="E344" s="147"/>
      <c r="F344" s="147"/>
      <c r="G344" s="147"/>
      <c r="H344" s="148"/>
      <c r="I344" s="148"/>
      <c r="J344" s="148"/>
      <c r="K344" s="148"/>
      <c r="L344" s="149"/>
      <c r="M344" s="150"/>
      <c r="N344" s="150"/>
      <c r="O344" s="150"/>
      <c r="P344" s="151"/>
      <c r="Q344" s="148"/>
      <c r="R344" s="148"/>
      <c r="S344" s="148"/>
      <c r="T344" s="168"/>
      <c r="U344" s="152"/>
      <c r="V344" s="152"/>
    </row>
    <row r="345" spans="1:22" s="153" customFormat="1" ht="21" customHeight="1" x14ac:dyDescent="0.25">
      <c r="A345" s="207"/>
      <c r="B345" s="198"/>
      <c r="C345" s="198"/>
      <c r="D345" s="147"/>
      <c r="E345" s="147"/>
      <c r="F345" s="147"/>
      <c r="G345" s="147"/>
      <c r="H345" s="148"/>
      <c r="I345" s="148"/>
      <c r="J345" s="148"/>
      <c r="K345" s="148"/>
      <c r="L345" s="149"/>
      <c r="M345" s="150"/>
      <c r="N345" s="150"/>
      <c r="O345" s="150"/>
      <c r="P345" s="151"/>
      <c r="Q345" s="148"/>
      <c r="R345" s="148"/>
      <c r="S345" s="148"/>
      <c r="T345" s="168"/>
      <c r="U345" s="152"/>
      <c r="V345" s="152"/>
    </row>
    <row r="346" spans="1:22" s="153" customFormat="1" ht="21" customHeight="1" x14ac:dyDescent="0.25">
      <c r="A346" s="207"/>
      <c r="B346" s="198"/>
      <c r="C346" s="198"/>
      <c r="D346" s="147"/>
      <c r="E346" s="147"/>
      <c r="F346" s="147"/>
      <c r="G346" s="147"/>
      <c r="H346" s="148"/>
      <c r="I346" s="148"/>
      <c r="J346" s="148"/>
      <c r="K346" s="148"/>
      <c r="L346" s="149"/>
      <c r="M346" s="150"/>
      <c r="N346" s="150"/>
      <c r="O346" s="150"/>
      <c r="P346" s="151"/>
      <c r="Q346" s="148"/>
      <c r="R346" s="148"/>
      <c r="S346" s="148"/>
      <c r="T346" s="168"/>
      <c r="U346" s="152"/>
      <c r="V346" s="152"/>
    </row>
    <row r="347" spans="1:22" s="153" customFormat="1" ht="21" customHeight="1" x14ac:dyDescent="0.25">
      <c r="A347" s="207"/>
      <c r="B347" s="198"/>
      <c r="C347" s="198"/>
      <c r="D347" s="147"/>
      <c r="E347" s="147"/>
      <c r="F347" s="147"/>
      <c r="G347" s="147"/>
      <c r="H347" s="148"/>
      <c r="I347" s="148"/>
      <c r="J347" s="148"/>
      <c r="K347" s="148"/>
      <c r="L347" s="149"/>
      <c r="M347" s="150"/>
      <c r="N347" s="150"/>
      <c r="O347" s="150"/>
      <c r="P347" s="151"/>
      <c r="Q347" s="148"/>
      <c r="R347" s="148"/>
      <c r="S347" s="148"/>
      <c r="T347" s="168"/>
      <c r="U347" s="152"/>
      <c r="V347" s="152"/>
    </row>
    <row r="348" spans="1:22" s="153" customFormat="1" ht="21" customHeight="1" x14ac:dyDescent="0.25">
      <c r="A348" s="207"/>
      <c r="B348" s="198"/>
      <c r="C348" s="198"/>
      <c r="D348" s="147"/>
      <c r="E348" s="147"/>
      <c r="F348" s="147"/>
      <c r="G348" s="147"/>
      <c r="H348" s="148"/>
      <c r="I348" s="148"/>
      <c r="J348" s="148"/>
      <c r="K348" s="148"/>
      <c r="L348" s="149"/>
      <c r="M348" s="150"/>
      <c r="N348" s="150"/>
      <c r="O348" s="150"/>
      <c r="P348" s="151"/>
      <c r="Q348" s="148"/>
      <c r="R348" s="148"/>
      <c r="S348" s="148"/>
      <c r="T348" s="168"/>
      <c r="U348" s="152"/>
      <c r="V348" s="152"/>
    </row>
    <row r="349" spans="1:22" s="153" customFormat="1" ht="21" customHeight="1" x14ac:dyDescent="0.25">
      <c r="A349" s="207"/>
      <c r="B349" s="198"/>
      <c r="C349" s="198"/>
      <c r="D349" s="147"/>
      <c r="E349" s="147"/>
      <c r="F349" s="147"/>
      <c r="G349" s="147"/>
      <c r="H349" s="148"/>
      <c r="I349" s="148"/>
      <c r="J349" s="148"/>
      <c r="K349" s="148"/>
      <c r="L349" s="149"/>
      <c r="M349" s="150"/>
      <c r="N349" s="150"/>
      <c r="O349" s="150"/>
      <c r="P349" s="151"/>
      <c r="Q349" s="148"/>
      <c r="R349" s="148"/>
      <c r="S349" s="148"/>
      <c r="T349" s="168"/>
      <c r="U349" s="152"/>
      <c r="V349" s="152"/>
    </row>
    <row r="350" spans="1:22" s="153" customFormat="1" ht="21" customHeight="1" x14ac:dyDescent="0.25">
      <c r="A350" s="207"/>
      <c r="B350" s="198"/>
      <c r="C350" s="198"/>
      <c r="D350" s="147"/>
      <c r="E350" s="147"/>
      <c r="F350" s="147"/>
      <c r="G350" s="147"/>
      <c r="H350" s="148"/>
      <c r="I350" s="148"/>
      <c r="J350" s="148"/>
      <c r="K350" s="148"/>
      <c r="L350" s="149"/>
      <c r="M350" s="150"/>
      <c r="N350" s="150"/>
      <c r="O350" s="150"/>
      <c r="P350" s="151"/>
      <c r="Q350" s="148"/>
      <c r="R350" s="148"/>
      <c r="S350" s="148"/>
      <c r="T350" s="168"/>
      <c r="U350" s="152"/>
      <c r="V350" s="152"/>
    </row>
    <row r="351" spans="1:22" s="153" customFormat="1" ht="21" customHeight="1" x14ac:dyDescent="0.25">
      <c r="A351" s="207"/>
      <c r="B351" s="198"/>
      <c r="C351" s="198"/>
      <c r="D351" s="147"/>
      <c r="E351" s="147"/>
      <c r="F351" s="147"/>
      <c r="G351" s="147"/>
      <c r="H351" s="148"/>
      <c r="I351" s="148"/>
      <c r="J351" s="148"/>
      <c r="K351" s="148"/>
      <c r="L351" s="149"/>
      <c r="M351" s="150"/>
      <c r="N351" s="150"/>
      <c r="O351" s="150"/>
      <c r="P351" s="151"/>
      <c r="Q351" s="148"/>
      <c r="R351" s="148"/>
      <c r="S351" s="148"/>
      <c r="T351" s="168"/>
      <c r="U351" s="152"/>
      <c r="V351" s="152"/>
    </row>
    <row r="352" spans="1:22" s="153" customFormat="1" ht="21" customHeight="1" x14ac:dyDescent="0.25">
      <c r="A352" s="207"/>
      <c r="B352" s="198"/>
      <c r="C352" s="198"/>
      <c r="D352" s="147"/>
      <c r="E352" s="147"/>
      <c r="F352" s="147"/>
      <c r="G352" s="147"/>
      <c r="H352" s="148"/>
      <c r="I352" s="148"/>
      <c r="J352" s="148"/>
      <c r="K352" s="148"/>
      <c r="L352" s="149"/>
      <c r="M352" s="150"/>
      <c r="N352" s="150"/>
      <c r="O352" s="150"/>
      <c r="P352" s="151"/>
      <c r="Q352" s="148"/>
      <c r="R352" s="148"/>
      <c r="S352" s="148"/>
      <c r="T352" s="168"/>
      <c r="U352" s="152"/>
      <c r="V352" s="152"/>
    </row>
    <row r="353" spans="1:22" s="153" customFormat="1" ht="21" customHeight="1" x14ac:dyDescent="0.25">
      <c r="A353" s="207"/>
      <c r="B353" s="198"/>
      <c r="C353" s="198"/>
      <c r="D353" s="147"/>
      <c r="E353" s="147"/>
      <c r="F353" s="147"/>
      <c r="G353" s="147"/>
      <c r="H353" s="148"/>
      <c r="I353" s="148"/>
      <c r="J353" s="148"/>
      <c r="K353" s="148"/>
      <c r="L353" s="149"/>
      <c r="M353" s="150"/>
      <c r="N353" s="150"/>
      <c r="O353" s="150"/>
      <c r="P353" s="151"/>
      <c r="Q353" s="148"/>
      <c r="R353" s="148"/>
      <c r="S353" s="148"/>
      <c r="T353" s="168"/>
      <c r="U353" s="152"/>
      <c r="V353" s="152"/>
    </row>
    <row r="354" spans="1:22" s="153" customFormat="1" ht="21" customHeight="1" x14ac:dyDescent="0.25">
      <c r="A354" s="207"/>
      <c r="B354" s="198"/>
      <c r="C354" s="198"/>
      <c r="D354" s="147"/>
      <c r="E354" s="147"/>
      <c r="F354" s="147"/>
      <c r="G354" s="147"/>
      <c r="H354" s="148"/>
      <c r="I354" s="148"/>
      <c r="J354" s="148"/>
      <c r="K354" s="148"/>
      <c r="L354" s="149"/>
      <c r="M354" s="150"/>
      <c r="N354" s="150"/>
      <c r="O354" s="150"/>
      <c r="P354" s="151"/>
      <c r="Q354" s="148"/>
      <c r="R354" s="148"/>
      <c r="S354" s="148"/>
      <c r="T354" s="168"/>
      <c r="U354" s="152"/>
      <c r="V354" s="152"/>
    </row>
    <row r="355" spans="1:22" s="153" customFormat="1" ht="21" customHeight="1" x14ac:dyDescent="0.25">
      <c r="A355" s="207"/>
      <c r="B355" s="198"/>
      <c r="C355" s="198"/>
      <c r="D355" s="147"/>
      <c r="E355" s="147"/>
      <c r="F355" s="147"/>
      <c r="G355" s="147"/>
      <c r="H355" s="148"/>
      <c r="I355" s="148"/>
      <c r="J355" s="148"/>
      <c r="K355" s="148"/>
      <c r="L355" s="149"/>
      <c r="M355" s="150"/>
      <c r="N355" s="150"/>
      <c r="O355" s="150"/>
      <c r="P355" s="151"/>
      <c r="Q355" s="148"/>
      <c r="R355" s="148"/>
      <c r="S355" s="148"/>
      <c r="T355" s="168"/>
      <c r="U355" s="152"/>
      <c r="V355" s="152"/>
    </row>
    <row r="356" spans="1:22" s="153" customFormat="1" ht="21" customHeight="1" x14ac:dyDescent="0.25">
      <c r="A356" s="207"/>
      <c r="B356" s="198"/>
      <c r="C356" s="198"/>
      <c r="D356" s="147"/>
      <c r="E356" s="147"/>
      <c r="F356" s="147"/>
      <c r="G356" s="147"/>
      <c r="H356" s="148"/>
      <c r="I356" s="148"/>
      <c r="J356" s="148"/>
      <c r="K356" s="148"/>
      <c r="L356" s="149"/>
      <c r="M356" s="150"/>
      <c r="N356" s="150"/>
      <c r="O356" s="150"/>
      <c r="P356" s="151"/>
      <c r="Q356" s="148"/>
      <c r="R356" s="148"/>
      <c r="S356" s="148"/>
      <c r="T356" s="168"/>
      <c r="U356" s="152"/>
      <c r="V356" s="152"/>
    </row>
    <row r="357" spans="1:22" s="153" customFormat="1" ht="21" customHeight="1" x14ac:dyDescent="0.25">
      <c r="A357" s="207"/>
      <c r="B357" s="198"/>
      <c r="C357" s="198"/>
      <c r="D357" s="147"/>
      <c r="E357" s="147"/>
      <c r="F357" s="147"/>
      <c r="G357" s="147"/>
      <c r="H357" s="148"/>
      <c r="I357" s="148"/>
      <c r="J357" s="148"/>
      <c r="K357" s="148"/>
      <c r="L357" s="149"/>
      <c r="M357" s="150"/>
      <c r="N357" s="150"/>
      <c r="O357" s="150"/>
      <c r="P357" s="151"/>
      <c r="Q357" s="148"/>
      <c r="R357" s="148"/>
      <c r="S357" s="148"/>
      <c r="T357" s="168"/>
      <c r="U357" s="152"/>
      <c r="V357" s="152"/>
    </row>
    <row r="358" spans="1:22" s="153" customFormat="1" ht="21" customHeight="1" x14ac:dyDescent="0.25">
      <c r="A358" s="207"/>
      <c r="B358" s="198"/>
      <c r="C358" s="198"/>
      <c r="D358" s="147"/>
      <c r="E358" s="147"/>
      <c r="F358" s="147"/>
      <c r="G358" s="147"/>
      <c r="H358" s="148"/>
      <c r="I358" s="148"/>
      <c r="J358" s="148"/>
      <c r="K358" s="148"/>
      <c r="L358" s="149"/>
      <c r="M358" s="150"/>
      <c r="N358" s="150"/>
      <c r="O358" s="150"/>
      <c r="P358" s="151"/>
      <c r="Q358" s="148"/>
      <c r="R358" s="148"/>
      <c r="S358" s="148"/>
      <c r="T358" s="168"/>
      <c r="U358" s="152"/>
      <c r="V358" s="152"/>
    </row>
    <row r="359" spans="1:22" s="153" customFormat="1" ht="21" customHeight="1" x14ac:dyDescent="0.25">
      <c r="A359" s="207"/>
      <c r="B359" s="198"/>
      <c r="C359" s="198"/>
      <c r="D359" s="147"/>
      <c r="E359" s="147"/>
      <c r="F359" s="147"/>
      <c r="G359" s="147"/>
      <c r="H359" s="148"/>
      <c r="I359" s="148"/>
      <c r="J359" s="148"/>
      <c r="K359" s="148"/>
      <c r="L359" s="149"/>
      <c r="M359" s="150"/>
      <c r="N359" s="150"/>
      <c r="O359" s="150"/>
      <c r="P359" s="151"/>
      <c r="Q359" s="148"/>
      <c r="R359" s="148"/>
      <c r="S359" s="148"/>
      <c r="T359" s="168"/>
      <c r="U359" s="152"/>
      <c r="V359" s="152"/>
    </row>
    <row r="360" spans="1:22" s="153" customFormat="1" ht="21" customHeight="1" x14ac:dyDescent="0.25">
      <c r="A360" s="207"/>
      <c r="B360" s="198"/>
      <c r="C360" s="198"/>
      <c r="D360" s="147"/>
      <c r="E360" s="147"/>
      <c r="F360" s="147"/>
      <c r="G360" s="147"/>
      <c r="H360" s="148"/>
      <c r="I360" s="148"/>
      <c r="J360" s="148"/>
      <c r="K360" s="148"/>
      <c r="L360" s="149"/>
      <c r="M360" s="150"/>
      <c r="N360" s="150"/>
      <c r="O360" s="150"/>
      <c r="P360" s="151"/>
      <c r="Q360" s="148"/>
      <c r="R360" s="148"/>
      <c r="S360" s="148"/>
      <c r="T360" s="168"/>
      <c r="U360" s="152"/>
      <c r="V360" s="152"/>
    </row>
    <row r="361" spans="1:22" s="153" customFormat="1" ht="21" customHeight="1" x14ac:dyDescent="0.25">
      <c r="A361" s="207"/>
      <c r="B361" s="198"/>
      <c r="C361" s="198"/>
      <c r="D361" s="147"/>
      <c r="E361" s="147"/>
      <c r="F361" s="147"/>
      <c r="G361" s="147"/>
      <c r="H361" s="148"/>
      <c r="I361" s="148"/>
      <c r="J361" s="148"/>
      <c r="K361" s="148"/>
      <c r="L361" s="149"/>
      <c r="M361" s="150"/>
      <c r="N361" s="150"/>
      <c r="O361" s="150"/>
      <c r="P361" s="151"/>
      <c r="Q361" s="148"/>
      <c r="R361" s="148"/>
      <c r="S361" s="148"/>
      <c r="T361" s="168"/>
      <c r="U361" s="152"/>
      <c r="V361" s="152"/>
    </row>
    <row r="362" spans="1:22" s="153" customFormat="1" ht="21" customHeight="1" x14ac:dyDescent="0.25">
      <c r="A362" s="207"/>
      <c r="B362" s="198"/>
      <c r="C362" s="198"/>
      <c r="D362" s="147"/>
      <c r="E362" s="147"/>
      <c r="F362" s="147"/>
      <c r="G362" s="147"/>
      <c r="H362" s="148"/>
      <c r="I362" s="148"/>
      <c r="J362" s="148"/>
      <c r="K362" s="148"/>
      <c r="L362" s="149"/>
      <c r="M362" s="150"/>
      <c r="N362" s="150"/>
      <c r="O362" s="150"/>
      <c r="P362" s="151"/>
      <c r="Q362" s="148"/>
      <c r="R362" s="148"/>
      <c r="S362" s="148"/>
      <c r="T362" s="168"/>
      <c r="U362" s="152"/>
      <c r="V362" s="152"/>
    </row>
    <row r="363" spans="1:22" s="153" customFormat="1" ht="21" customHeight="1" x14ac:dyDescent="0.25">
      <c r="A363" s="207"/>
      <c r="B363" s="198"/>
      <c r="C363" s="198"/>
      <c r="D363" s="147"/>
      <c r="E363" s="147"/>
      <c r="F363" s="147"/>
      <c r="G363" s="147"/>
      <c r="H363" s="148"/>
      <c r="I363" s="148"/>
      <c r="J363" s="148"/>
      <c r="K363" s="148"/>
      <c r="L363" s="149"/>
      <c r="M363" s="150"/>
      <c r="N363" s="150"/>
      <c r="O363" s="150"/>
      <c r="P363" s="151"/>
      <c r="Q363" s="148"/>
      <c r="R363" s="148"/>
      <c r="S363" s="148"/>
      <c r="T363" s="168"/>
      <c r="U363" s="152"/>
      <c r="V363" s="152"/>
    </row>
    <row r="364" spans="1:22" s="153" customFormat="1" ht="21" customHeight="1" x14ac:dyDescent="0.25">
      <c r="A364" s="207"/>
      <c r="B364" s="198"/>
      <c r="C364" s="198"/>
      <c r="D364" s="147"/>
      <c r="E364" s="147"/>
      <c r="F364" s="147"/>
      <c r="G364" s="147"/>
      <c r="H364" s="148"/>
      <c r="I364" s="148"/>
      <c r="J364" s="148"/>
      <c r="K364" s="148"/>
      <c r="L364" s="149"/>
      <c r="M364" s="150"/>
      <c r="N364" s="150"/>
      <c r="O364" s="150"/>
      <c r="P364" s="151"/>
      <c r="Q364" s="148"/>
      <c r="R364" s="148"/>
      <c r="S364" s="148"/>
      <c r="T364" s="168"/>
      <c r="U364" s="152"/>
      <c r="V364" s="152"/>
    </row>
    <row r="365" spans="1:22" s="153" customFormat="1" ht="21" customHeight="1" x14ac:dyDescent="0.25">
      <c r="A365" s="207"/>
      <c r="B365" s="198"/>
      <c r="C365" s="198"/>
      <c r="D365" s="147"/>
      <c r="E365" s="147"/>
      <c r="F365" s="147"/>
      <c r="G365" s="147"/>
      <c r="H365" s="148"/>
      <c r="I365" s="148"/>
      <c r="J365" s="148"/>
      <c r="K365" s="148"/>
      <c r="L365" s="149"/>
      <c r="M365" s="150"/>
      <c r="N365" s="150"/>
      <c r="O365" s="150"/>
      <c r="P365" s="151"/>
      <c r="Q365" s="148"/>
      <c r="R365" s="148"/>
      <c r="S365" s="148"/>
      <c r="T365" s="168"/>
      <c r="U365" s="152"/>
      <c r="V365" s="152"/>
    </row>
    <row r="366" spans="1:22" s="153" customFormat="1" ht="21" customHeight="1" x14ac:dyDescent="0.25">
      <c r="A366" s="207"/>
      <c r="B366" s="198"/>
      <c r="C366" s="198"/>
      <c r="D366" s="147"/>
      <c r="E366" s="147"/>
      <c r="F366" s="147"/>
      <c r="G366" s="147"/>
      <c r="H366" s="148"/>
      <c r="I366" s="148"/>
      <c r="J366" s="148"/>
      <c r="K366" s="148"/>
      <c r="L366" s="149"/>
      <c r="M366" s="150"/>
      <c r="N366" s="150"/>
      <c r="O366" s="150"/>
      <c r="P366" s="151"/>
      <c r="Q366" s="148"/>
      <c r="R366" s="148"/>
      <c r="S366" s="148"/>
      <c r="T366" s="168"/>
      <c r="U366" s="152"/>
      <c r="V366" s="152"/>
    </row>
    <row r="367" spans="1:22" s="153" customFormat="1" ht="21" customHeight="1" x14ac:dyDescent="0.25">
      <c r="A367" s="207"/>
      <c r="B367" s="198"/>
      <c r="C367" s="198"/>
      <c r="D367" s="147"/>
      <c r="E367" s="147"/>
      <c r="F367" s="147"/>
      <c r="G367" s="147"/>
      <c r="H367" s="148"/>
      <c r="I367" s="148"/>
      <c r="J367" s="148"/>
      <c r="K367" s="148"/>
      <c r="L367" s="149"/>
      <c r="M367" s="150"/>
      <c r="N367" s="150"/>
      <c r="O367" s="150"/>
      <c r="P367" s="151"/>
      <c r="Q367" s="148"/>
      <c r="R367" s="148"/>
      <c r="S367" s="148"/>
      <c r="T367" s="168"/>
      <c r="U367" s="152"/>
      <c r="V367" s="152"/>
    </row>
    <row r="368" spans="1:22" s="153" customFormat="1" ht="21" customHeight="1" x14ac:dyDescent="0.25">
      <c r="A368" s="207"/>
      <c r="B368" s="198"/>
      <c r="C368" s="198"/>
      <c r="D368" s="147"/>
      <c r="E368" s="147"/>
      <c r="F368" s="147"/>
      <c r="G368" s="147"/>
      <c r="H368" s="148"/>
      <c r="I368" s="148"/>
      <c r="J368" s="148"/>
      <c r="K368" s="148"/>
      <c r="L368" s="149"/>
      <c r="M368" s="150"/>
      <c r="N368" s="150"/>
      <c r="O368" s="150"/>
      <c r="P368" s="151"/>
      <c r="Q368" s="148"/>
      <c r="R368" s="148"/>
      <c r="S368" s="148"/>
      <c r="T368" s="168"/>
      <c r="U368" s="152"/>
      <c r="V368" s="152"/>
    </row>
    <row r="369" spans="1:22" s="153" customFormat="1" ht="21" customHeight="1" x14ac:dyDescent="0.25">
      <c r="A369" s="207"/>
      <c r="B369" s="198"/>
      <c r="C369" s="198"/>
      <c r="D369" s="147"/>
      <c r="E369" s="147"/>
      <c r="F369" s="147"/>
      <c r="G369" s="147"/>
      <c r="H369" s="148"/>
      <c r="I369" s="148"/>
      <c r="J369" s="148"/>
      <c r="K369" s="148"/>
      <c r="L369" s="149"/>
      <c r="M369" s="150"/>
      <c r="N369" s="150"/>
      <c r="O369" s="150"/>
      <c r="P369" s="151"/>
      <c r="Q369" s="148"/>
      <c r="R369" s="148"/>
      <c r="S369" s="148"/>
      <c r="T369" s="168"/>
      <c r="U369" s="152"/>
      <c r="V369" s="152"/>
    </row>
    <row r="370" spans="1:22" s="153" customFormat="1" ht="21" customHeight="1" x14ac:dyDescent="0.25">
      <c r="A370" s="207"/>
      <c r="B370" s="198"/>
      <c r="C370" s="198"/>
      <c r="D370" s="147"/>
      <c r="E370" s="147"/>
      <c r="F370" s="147"/>
      <c r="G370" s="147"/>
      <c r="H370" s="148"/>
      <c r="I370" s="148"/>
      <c r="J370" s="148"/>
      <c r="K370" s="148"/>
      <c r="L370" s="149"/>
      <c r="M370" s="150"/>
      <c r="N370" s="150"/>
      <c r="O370" s="150"/>
      <c r="P370" s="151"/>
      <c r="Q370" s="148"/>
      <c r="R370" s="148"/>
      <c r="S370" s="148"/>
      <c r="T370" s="168"/>
      <c r="U370" s="152"/>
      <c r="V370" s="152"/>
    </row>
    <row r="371" spans="1:22" s="153" customFormat="1" ht="21" customHeight="1" x14ac:dyDescent="0.25">
      <c r="A371" s="207"/>
      <c r="B371" s="198"/>
      <c r="C371" s="198"/>
      <c r="D371" s="147"/>
      <c r="E371" s="147"/>
      <c r="F371" s="147"/>
      <c r="G371" s="147"/>
      <c r="H371" s="148"/>
      <c r="I371" s="148"/>
      <c r="J371" s="148"/>
      <c r="K371" s="148"/>
      <c r="L371" s="149"/>
      <c r="M371" s="150"/>
      <c r="N371" s="150"/>
      <c r="O371" s="150"/>
      <c r="P371" s="151"/>
      <c r="Q371" s="148"/>
      <c r="R371" s="148"/>
      <c r="S371" s="148"/>
      <c r="T371" s="168"/>
      <c r="U371" s="152"/>
      <c r="V371" s="152"/>
    </row>
    <row r="372" spans="1:22" s="153" customFormat="1" ht="21" customHeight="1" x14ac:dyDescent="0.25">
      <c r="A372" s="207"/>
      <c r="B372" s="198"/>
      <c r="C372" s="198"/>
      <c r="D372" s="147"/>
      <c r="E372" s="147"/>
      <c r="F372" s="147"/>
      <c r="G372" s="147"/>
      <c r="H372" s="148"/>
      <c r="I372" s="148"/>
      <c r="J372" s="148"/>
      <c r="K372" s="148"/>
      <c r="L372" s="149"/>
      <c r="M372" s="150"/>
      <c r="N372" s="150"/>
      <c r="O372" s="150"/>
      <c r="P372" s="151"/>
      <c r="Q372" s="148"/>
      <c r="R372" s="148"/>
      <c r="S372" s="148"/>
      <c r="T372" s="168"/>
      <c r="U372" s="152"/>
      <c r="V372" s="152"/>
    </row>
    <row r="373" spans="1:22" s="153" customFormat="1" ht="21" customHeight="1" x14ac:dyDescent="0.25">
      <c r="A373" s="207"/>
      <c r="B373" s="198"/>
      <c r="C373" s="198"/>
      <c r="D373" s="147"/>
      <c r="E373" s="147"/>
      <c r="F373" s="147"/>
      <c r="G373" s="147"/>
      <c r="H373" s="148"/>
      <c r="I373" s="148"/>
      <c r="J373" s="148"/>
      <c r="K373" s="148"/>
      <c r="L373" s="149"/>
      <c r="M373" s="150"/>
      <c r="N373" s="150"/>
      <c r="O373" s="150"/>
      <c r="P373" s="151"/>
      <c r="Q373" s="148"/>
      <c r="R373" s="148"/>
      <c r="S373" s="148"/>
      <c r="T373" s="168"/>
      <c r="U373" s="152"/>
      <c r="V373" s="152"/>
    </row>
    <row r="374" spans="1:22" s="153" customFormat="1" ht="21" customHeight="1" x14ac:dyDescent="0.25">
      <c r="A374" s="207"/>
      <c r="B374" s="198"/>
      <c r="C374" s="198"/>
      <c r="D374" s="147"/>
      <c r="E374" s="147"/>
      <c r="F374" s="147"/>
      <c r="G374" s="147"/>
      <c r="H374" s="148"/>
      <c r="I374" s="148"/>
      <c r="J374" s="148"/>
      <c r="K374" s="148"/>
      <c r="L374" s="149"/>
      <c r="M374" s="150"/>
      <c r="N374" s="150"/>
      <c r="O374" s="150"/>
      <c r="P374" s="151"/>
      <c r="Q374" s="148"/>
      <c r="R374" s="148"/>
      <c r="S374" s="148"/>
      <c r="T374" s="168"/>
      <c r="U374" s="152"/>
      <c r="V374" s="152"/>
    </row>
    <row r="375" spans="1:22" s="153" customFormat="1" ht="21" customHeight="1" x14ac:dyDescent="0.25">
      <c r="A375" s="207"/>
      <c r="B375" s="198"/>
      <c r="C375" s="198"/>
      <c r="D375" s="147"/>
      <c r="E375" s="147"/>
      <c r="F375" s="147"/>
      <c r="G375" s="147"/>
      <c r="H375" s="148"/>
      <c r="I375" s="148"/>
      <c r="J375" s="148"/>
      <c r="K375" s="148"/>
      <c r="L375" s="149"/>
      <c r="M375" s="150"/>
      <c r="N375" s="150"/>
      <c r="O375" s="150"/>
      <c r="P375" s="151"/>
      <c r="Q375" s="148"/>
      <c r="R375" s="148"/>
      <c r="S375" s="148"/>
      <c r="T375" s="168"/>
      <c r="U375" s="152"/>
      <c r="V375" s="152"/>
    </row>
    <row r="376" spans="1:22" s="153" customFormat="1" ht="21" customHeight="1" x14ac:dyDescent="0.25">
      <c r="A376" s="207"/>
      <c r="B376" s="198"/>
      <c r="C376" s="198"/>
      <c r="D376" s="147"/>
      <c r="E376" s="147"/>
      <c r="F376" s="147"/>
      <c r="G376" s="147"/>
      <c r="H376" s="148"/>
      <c r="I376" s="148"/>
      <c r="J376" s="148"/>
      <c r="K376" s="148"/>
      <c r="L376" s="149"/>
      <c r="M376" s="150"/>
      <c r="N376" s="150"/>
      <c r="O376" s="150"/>
      <c r="P376" s="151"/>
      <c r="Q376" s="148"/>
      <c r="R376" s="148"/>
      <c r="S376" s="148"/>
      <c r="T376" s="168"/>
      <c r="U376" s="152"/>
      <c r="V376" s="152"/>
    </row>
    <row r="377" spans="1:22" s="153" customFormat="1" ht="21" customHeight="1" x14ac:dyDescent="0.25">
      <c r="A377" s="207"/>
      <c r="B377" s="198"/>
      <c r="C377" s="198"/>
      <c r="D377" s="147"/>
      <c r="E377" s="147"/>
      <c r="F377" s="147"/>
      <c r="G377" s="147"/>
      <c r="H377" s="148"/>
      <c r="I377" s="148"/>
      <c r="J377" s="148"/>
      <c r="K377" s="148"/>
      <c r="L377" s="149"/>
      <c r="M377" s="150"/>
      <c r="N377" s="150"/>
      <c r="O377" s="150"/>
      <c r="P377" s="151"/>
      <c r="Q377" s="148"/>
      <c r="R377" s="148"/>
      <c r="S377" s="148"/>
      <c r="T377" s="168"/>
      <c r="U377" s="152"/>
      <c r="V377" s="152"/>
    </row>
    <row r="378" spans="1:22" s="153" customFormat="1" ht="21" customHeight="1" x14ac:dyDescent="0.25">
      <c r="A378" s="207"/>
      <c r="B378" s="198"/>
      <c r="C378" s="198"/>
      <c r="D378" s="147"/>
      <c r="E378" s="147"/>
      <c r="F378" s="147"/>
      <c r="G378" s="147"/>
      <c r="H378" s="148"/>
      <c r="I378" s="148"/>
      <c r="J378" s="148"/>
      <c r="K378" s="148"/>
      <c r="L378" s="149"/>
      <c r="M378" s="150"/>
      <c r="N378" s="150"/>
      <c r="O378" s="150"/>
      <c r="P378" s="151"/>
      <c r="Q378" s="148"/>
      <c r="R378" s="148"/>
      <c r="S378" s="148"/>
      <c r="T378" s="168"/>
      <c r="U378" s="152"/>
      <c r="V378" s="152"/>
    </row>
    <row r="379" spans="1:22" s="153" customFormat="1" ht="21" customHeight="1" x14ac:dyDescent="0.25">
      <c r="A379" s="207"/>
      <c r="B379" s="198"/>
      <c r="C379" s="198"/>
      <c r="D379" s="147"/>
      <c r="E379" s="147"/>
      <c r="F379" s="147"/>
      <c r="G379" s="147"/>
      <c r="H379" s="148"/>
      <c r="I379" s="148"/>
      <c r="J379" s="148"/>
      <c r="K379" s="148"/>
      <c r="L379" s="149"/>
      <c r="M379" s="150"/>
      <c r="N379" s="150"/>
      <c r="O379" s="150"/>
      <c r="P379" s="151"/>
      <c r="Q379" s="148"/>
      <c r="R379" s="148"/>
      <c r="S379" s="148"/>
      <c r="T379" s="168"/>
      <c r="U379" s="152"/>
      <c r="V379" s="152"/>
    </row>
    <row r="380" spans="1:22" s="153" customFormat="1" ht="21" customHeight="1" x14ac:dyDescent="0.25">
      <c r="A380" s="207"/>
      <c r="B380" s="198"/>
      <c r="C380" s="198"/>
      <c r="D380" s="147"/>
      <c r="E380" s="147"/>
      <c r="F380" s="147"/>
      <c r="G380" s="147"/>
      <c r="H380" s="148"/>
      <c r="I380" s="148"/>
      <c r="J380" s="148"/>
      <c r="K380" s="148"/>
      <c r="L380" s="149"/>
      <c r="M380" s="150"/>
      <c r="N380" s="150"/>
      <c r="O380" s="150"/>
      <c r="P380" s="151"/>
      <c r="Q380" s="148"/>
      <c r="R380" s="148"/>
      <c r="S380" s="148"/>
      <c r="T380" s="168"/>
      <c r="U380" s="152"/>
      <c r="V380" s="152"/>
    </row>
    <row r="381" spans="1:22" s="153" customFormat="1" ht="21" customHeight="1" x14ac:dyDescent="0.25">
      <c r="A381" s="207"/>
      <c r="B381" s="198"/>
      <c r="C381" s="198"/>
      <c r="D381" s="147"/>
      <c r="E381" s="147"/>
      <c r="F381" s="147"/>
      <c r="G381" s="147"/>
      <c r="H381" s="148"/>
      <c r="I381" s="148"/>
      <c r="J381" s="148"/>
      <c r="K381" s="148"/>
      <c r="L381" s="149"/>
      <c r="M381" s="150"/>
      <c r="N381" s="150"/>
      <c r="O381" s="150"/>
      <c r="P381" s="151"/>
      <c r="Q381" s="148"/>
      <c r="R381" s="148"/>
      <c r="S381" s="148"/>
      <c r="T381" s="168"/>
      <c r="U381" s="152"/>
      <c r="V381" s="152"/>
    </row>
    <row r="382" spans="1:22" s="153" customFormat="1" ht="21" customHeight="1" x14ac:dyDescent="0.25">
      <c r="A382" s="207"/>
      <c r="B382" s="198"/>
      <c r="C382" s="198"/>
      <c r="D382" s="147"/>
      <c r="E382" s="147"/>
      <c r="F382" s="147"/>
      <c r="G382" s="147"/>
      <c r="H382" s="148"/>
      <c r="I382" s="148"/>
      <c r="J382" s="148"/>
      <c r="K382" s="148"/>
      <c r="L382" s="149"/>
      <c r="M382" s="150"/>
      <c r="N382" s="150"/>
      <c r="O382" s="150"/>
      <c r="P382" s="151"/>
      <c r="Q382" s="148"/>
      <c r="R382" s="148"/>
      <c r="S382" s="148"/>
      <c r="T382" s="168"/>
      <c r="U382" s="152"/>
      <c r="V382" s="152"/>
    </row>
    <row r="383" spans="1:22" s="153" customFormat="1" ht="21" customHeight="1" x14ac:dyDescent="0.25">
      <c r="A383" s="207"/>
      <c r="B383" s="198"/>
      <c r="C383" s="198"/>
      <c r="D383" s="147"/>
      <c r="E383" s="147"/>
      <c r="F383" s="147"/>
      <c r="G383" s="147"/>
      <c r="H383" s="148"/>
      <c r="I383" s="148"/>
      <c r="J383" s="148"/>
      <c r="K383" s="148"/>
      <c r="L383" s="149"/>
      <c r="M383" s="150"/>
      <c r="N383" s="150"/>
      <c r="O383" s="150"/>
      <c r="P383" s="151"/>
      <c r="Q383" s="148"/>
      <c r="R383" s="148"/>
      <c r="S383" s="148"/>
      <c r="T383" s="168"/>
      <c r="U383" s="152"/>
      <c r="V383" s="152"/>
    </row>
    <row r="384" spans="1:22" s="153" customFormat="1" ht="21" customHeight="1" x14ac:dyDescent="0.25">
      <c r="A384" s="207"/>
      <c r="B384" s="198"/>
      <c r="C384" s="198"/>
      <c r="D384" s="147"/>
      <c r="E384" s="147"/>
      <c r="F384" s="147"/>
      <c r="G384" s="147"/>
      <c r="H384" s="148"/>
      <c r="I384" s="148"/>
      <c r="J384" s="148"/>
      <c r="K384" s="148"/>
      <c r="L384" s="149"/>
      <c r="M384" s="150"/>
      <c r="N384" s="150"/>
      <c r="O384" s="150"/>
      <c r="P384" s="151"/>
      <c r="Q384" s="148"/>
      <c r="R384" s="148"/>
      <c r="S384" s="148"/>
      <c r="T384" s="168"/>
      <c r="U384" s="152"/>
      <c r="V384" s="152"/>
    </row>
    <row r="385" spans="1:22" s="153" customFormat="1" ht="21" customHeight="1" x14ac:dyDescent="0.25">
      <c r="A385" s="207"/>
      <c r="B385" s="198"/>
      <c r="C385" s="198"/>
      <c r="D385" s="147"/>
      <c r="E385" s="147"/>
      <c r="F385" s="147"/>
      <c r="G385" s="147"/>
      <c r="H385" s="148"/>
      <c r="I385" s="148"/>
      <c r="J385" s="148"/>
      <c r="K385" s="148"/>
      <c r="L385" s="149"/>
      <c r="M385" s="150"/>
      <c r="N385" s="150"/>
      <c r="O385" s="150"/>
      <c r="P385" s="151"/>
      <c r="Q385" s="148"/>
      <c r="R385" s="148"/>
      <c r="S385" s="148"/>
      <c r="T385" s="168"/>
      <c r="U385" s="152"/>
      <c r="V385" s="152"/>
    </row>
    <row r="386" spans="1:22" s="153" customFormat="1" ht="21" customHeight="1" x14ac:dyDescent="0.25">
      <c r="A386" s="207"/>
      <c r="B386" s="198"/>
      <c r="C386" s="198"/>
      <c r="D386" s="147"/>
      <c r="E386" s="147"/>
      <c r="F386" s="147"/>
      <c r="G386" s="147"/>
      <c r="H386" s="148"/>
      <c r="I386" s="148"/>
      <c r="J386" s="148"/>
      <c r="K386" s="148"/>
      <c r="L386" s="149"/>
      <c r="M386" s="150"/>
      <c r="N386" s="150"/>
      <c r="O386" s="150"/>
      <c r="P386" s="151"/>
      <c r="Q386" s="148"/>
      <c r="R386" s="148"/>
      <c r="S386" s="148"/>
      <c r="T386" s="168"/>
      <c r="U386" s="152"/>
      <c r="V386" s="152"/>
    </row>
    <row r="387" spans="1:22" s="153" customFormat="1" ht="21" customHeight="1" x14ac:dyDescent="0.25">
      <c r="A387" s="207"/>
      <c r="B387" s="198"/>
      <c r="C387" s="198"/>
      <c r="D387" s="147"/>
      <c r="E387" s="147"/>
      <c r="F387" s="147"/>
      <c r="G387" s="147"/>
      <c r="H387" s="148"/>
      <c r="I387" s="148"/>
      <c r="J387" s="148"/>
      <c r="K387" s="148"/>
      <c r="L387" s="149"/>
      <c r="M387" s="150"/>
      <c r="N387" s="150"/>
      <c r="O387" s="150"/>
      <c r="P387" s="151"/>
      <c r="Q387" s="148"/>
      <c r="R387" s="148"/>
      <c r="S387" s="148"/>
      <c r="T387" s="168"/>
      <c r="U387" s="152"/>
      <c r="V387" s="152"/>
    </row>
    <row r="388" spans="1:22" s="153" customFormat="1" ht="21" customHeight="1" x14ac:dyDescent="0.25">
      <c r="A388" s="207"/>
      <c r="B388" s="198"/>
      <c r="C388" s="198"/>
      <c r="D388" s="147"/>
      <c r="E388" s="147"/>
      <c r="F388" s="147"/>
      <c r="G388" s="147"/>
      <c r="H388" s="148"/>
      <c r="I388" s="148"/>
      <c r="J388" s="148"/>
      <c r="K388" s="148"/>
      <c r="L388" s="149"/>
      <c r="M388" s="150"/>
      <c r="N388" s="150"/>
      <c r="O388" s="150"/>
      <c r="P388" s="151"/>
      <c r="Q388" s="148"/>
      <c r="R388" s="148"/>
      <c r="S388" s="148"/>
      <c r="T388" s="168"/>
      <c r="U388" s="152"/>
      <c r="V388" s="152"/>
    </row>
    <row r="389" spans="1:22" s="153" customFormat="1" ht="21" customHeight="1" x14ac:dyDescent="0.25">
      <c r="A389" s="207"/>
      <c r="B389" s="198"/>
      <c r="C389" s="198"/>
      <c r="D389" s="147"/>
      <c r="E389" s="147"/>
      <c r="F389" s="147"/>
      <c r="G389" s="147"/>
      <c r="H389" s="148"/>
      <c r="I389" s="148"/>
      <c r="J389" s="148"/>
      <c r="K389" s="148"/>
      <c r="L389" s="149"/>
      <c r="M389" s="150"/>
      <c r="N389" s="150"/>
      <c r="O389" s="150"/>
      <c r="P389" s="151"/>
      <c r="Q389" s="148"/>
      <c r="R389" s="148"/>
      <c r="S389" s="148"/>
      <c r="T389" s="168"/>
      <c r="U389" s="152"/>
      <c r="V389" s="152"/>
    </row>
    <row r="390" spans="1:22" s="153" customFormat="1" ht="21" customHeight="1" x14ac:dyDescent="0.25">
      <c r="A390" s="207"/>
      <c r="B390" s="198"/>
      <c r="C390" s="198"/>
      <c r="D390" s="147"/>
      <c r="E390" s="147"/>
      <c r="F390" s="147"/>
      <c r="G390" s="147"/>
      <c r="H390" s="148"/>
      <c r="I390" s="148"/>
      <c r="J390" s="148"/>
      <c r="K390" s="148"/>
      <c r="L390" s="149"/>
      <c r="M390" s="150"/>
      <c r="N390" s="150"/>
      <c r="O390" s="150"/>
      <c r="P390" s="151"/>
      <c r="Q390" s="148"/>
      <c r="R390" s="148"/>
      <c r="S390" s="148"/>
      <c r="T390" s="168"/>
      <c r="U390" s="152"/>
      <c r="V390" s="152"/>
    </row>
    <row r="391" spans="1:22" s="153" customFormat="1" ht="21" customHeight="1" x14ac:dyDescent="0.25">
      <c r="A391" s="207"/>
      <c r="B391" s="198"/>
      <c r="C391" s="198"/>
      <c r="D391" s="147"/>
      <c r="E391" s="147"/>
      <c r="F391" s="147"/>
      <c r="G391" s="147"/>
      <c r="H391" s="148"/>
      <c r="I391" s="148"/>
      <c r="J391" s="148"/>
      <c r="K391" s="148"/>
      <c r="L391" s="149"/>
      <c r="M391" s="150"/>
      <c r="N391" s="150"/>
      <c r="O391" s="150"/>
      <c r="P391" s="151"/>
      <c r="Q391" s="148"/>
      <c r="R391" s="148"/>
      <c r="S391" s="148"/>
      <c r="T391" s="168"/>
      <c r="U391" s="152"/>
      <c r="V391" s="152"/>
    </row>
    <row r="392" spans="1:22" s="153" customFormat="1" ht="21" customHeight="1" x14ac:dyDescent="0.25">
      <c r="A392" s="207"/>
      <c r="B392" s="198"/>
      <c r="C392" s="198"/>
      <c r="D392" s="147"/>
      <c r="E392" s="147"/>
      <c r="F392" s="147"/>
      <c r="G392" s="147"/>
      <c r="H392" s="148"/>
      <c r="I392" s="148"/>
      <c r="J392" s="148"/>
      <c r="K392" s="148"/>
      <c r="L392" s="149"/>
      <c r="M392" s="150"/>
      <c r="N392" s="150"/>
      <c r="O392" s="150"/>
      <c r="P392" s="151"/>
      <c r="Q392" s="148"/>
      <c r="R392" s="148"/>
      <c r="S392" s="148"/>
      <c r="T392" s="168"/>
      <c r="U392" s="152"/>
      <c r="V392" s="152"/>
    </row>
    <row r="393" spans="1:22" s="153" customFormat="1" ht="21" customHeight="1" x14ac:dyDescent="0.25">
      <c r="A393" s="207"/>
      <c r="B393" s="198"/>
      <c r="C393" s="198"/>
      <c r="D393" s="147"/>
      <c r="E393" s="147"/>
      <c r="F393" s="147"/>
      <c r="G393" s="147"/>
      <c r="H393" s="148"/>
      <c r="I393" s="148"/>
      <c r="J393" s="148"/>
      <c r="K393" s="148"/>
      <c r="L393" s="149"/>
      <c r="M393" s="150"/>
      <c r="N393" s="150"/>
      <c r="O393" s="150"/>
      <c r="P393" s="151"/>
      <c r="Q393" s="148"/>
      <c r="R393" s="148"/>
      <c r="S393" s="148"/>
      <c r="T393" s="168"/>
      <c r="U393" s="152"/>
      <c r="V393" s="152"/>
    </row>
    <row r="394" spans="1:22" s="153" customFormat="1" ht="21" customHeight="1" x14ac:dyDescent="0.25">
      <c r="A394" s="207"/>
      <c r="B394" s="198"/>
      <c r="C394" s="198"/>
      <c r="D394" s="147"/>
      <c r="E394" s="147"/>
      <c r="F394" s="147"/>
      <c r="G394" s="147"/>
      <c r="H394" s="148"/>
      <c r="I394" s="148"/>
      <c r="J394" s="148"/>
      <c r="K394" s="148"/>
      <c r="L394" s="149"/>
      <c r="M394" s="150"/>
      <c r="N394" s="150"/>
      <c r="O394" s="150"/>
      <c r="P394" s="151"/>
      <c r="Q394" s="148"/>
      <c r="R394" s="148"/>
      <c r="S394" s="148"/>
      <c r="T394" s="168"/>
      <c r="U394" s="152"/>
      <c r="V394" s="152"/>
    </row>
    <row r="395" spans="1:22" s="153" customFormat="1" ht="21" customHeight="1" x14ac:dyDescent="0.25">
      <c r="A395" s="207"/>
      <c r="B395" s="198"/>
      <c r="C395" s="198"/>
      <c r="D395" s="147"/>
      <c r="E395" s="147"/>
      <c r="F395" s="147"/>
      <c r="G395" s="147"/>
      <c r="H395" s="148"/>
      <c r="I395" s="148"/>
      <c r="J395" s="148"/>
      <c r="K395" s="148"/>
      <c r="L395" s="149"/>
      <c r="M395" s="150"/>
      <c r="N395" s="150"/>
      <c r="O395" s="150"/>
      <c r="P395" s="151"/>
      <c r="Q395" s="148"/>
      <c r="R395" s="148"/>
      <c r="S395" s="148"/>
      <c r="T395" s="168"/>
      <c r="U395" s="152"/>
      <c r="V395" s="152"/>
    </row>
    <row r="396" spans="1:22" s="153" customFormat="1" ht="21" customHeight="1" x14ac:dyDescent="0.25">
      <c r="A396" s="207"/>
      <c r="B396" s="198"/>
      <c r="C396" s="198"/>
      <c r="D396" s="147"/>
      <c r="E396" s="147"/>
      <c r="F396" s="147"/>
      <c r="G396" s="147"/>
      <c r="H396" s="148"/>
      <c r="I396" s="148"/>
      <c r="J396" s="148"/>
      <c r="K396" s="148"/>
      <c r="L396" s="149"/>
      <c r="M396" s="150"/>
      <c r="N396" s="150"/>
      <c r="O396" s="150"/>
      <c r="P396" s="151"/>
      <c r="Q396" s="148"/>
      <c r="R396" s="148"/>
      <c r="S396" s="148"/>
      <c r="T396" s="168"/>
      <c r="U396" s="152"/>
      <c r="V396" s="152"/>
    </row>
    <row r="397" spans="1:22" s="153" customFormat="1" ht="21" customHeight="1" x14ac:dyDescent="0.25">
      <c r="A397" s="207"/>
      <c r="B397" s="198"/>
      <c r="C397" s="198"/>
      <c r="D397" s="147"/>
      <c r="E397" s="147"/>
      <c r="F397" s="147"/>
      <c r="G397" s="147"/>
      <c r="H397" s="148"/>
      <c r="I397" s="148"/>
      <c r="J397" s="148"/>
      <c r="K397" s="148"/>
      <c r="L397" s="149"/>
      <c r="M397" s="150"/>
      <c r="N397" s="150"/>
      <c r="O397" s="150"/>
      <c r="P397" s="151"/>
      <c r="Q397" s="148"/>
      <c r="R397" s="148"/>
      <c r="S397" s="148"/>
      <c r="T397" s="168"/>
      <c r="U397" s="152"/>
      <c r="V397" s="152"/>
    </row>
    <row r="398" spans="1:22" s="153" customFormat="1" ht="21" customHeight="1" x14ac:dyDescent="0.25">
      <c r="A398" s="207"/>
      <c r="B398" s="198"/>
      <c r="C398" s="198"/>
      <c r="D398" s="147"/>
      <c r="E398" s="147"/>
      <c r="F398" s="147"/>
      <c r="G398" s="147"/>
      <c r="H398" s="148"/>
      <c r="I398" s="148"/>
      <c r="J398" s="148"/>
      <c r="K398" s="148"/>
      <c r="L398" s="149"/>
      <c r="M398" s="150"/>
      <c r="N398" s="150"/>
      <c r="O398" s="150"/>
      <c r="P398" s="151"/>
      <c r="Q398" s="148"/>
      <c r="R398" s="148"/>
      <c r="S398" s="148"/>
      <c r="T398" s="168"/>
      <c r="U398" s="152"/>
      <c r="V398" s="152"/>
    </row>
    <row r="399" spans="1:22" s="153" customFormat="1" ht="21" customHeight="1" x14ac:dyDescent="0.25">
      <c r="A399" s="207"/>
      <c r="B399" s="198"/>
      <c r="C399" s="198"/>
      <c r="D399" s="147"/>
      <c r="E399" s="147"/>
      <c r="F399" s="147"/>
      <c r="G399" s="147"/>
      <c r="H399" s="148"/>
      <c r="I399" s="148"/>
      <c r="J399" s="148"/>
      <c r="K399" s="148"/>
      <c r="L399" s="149"/>
      <c r="M399" s="150"/>
      <c r="N399" s="150"/>
      <c r="O399" s="150"/>
      <c r="P399" s="151"/>
      <c r="Q399" s="148"/>
      <c r="R399" s="148"/>
      <c r="S399" s="148"/>
      <c r="T399" s="168"/>
      <c r="U399" s="152"/>
      <c r="V399" s="152"/>
    </row>
    <row r="400" spans="1:22" s="153" customFormat="1" ht="21" customHeight="1" x14ac:dyDescent="0.25">
      <c r="A400" s="207"/>
      <c r="B400" s="198"/>
      <c r="C400" s="198"/>
      <c r="D400" s="147"/>
      <c r="E400" s="147"/>
      <c r="F400" s="147"/>
      <c r="G400" s="147"/>
      <c r="H400" s="148"/>
      <c r="I400" s="148"/>
      <c r="J400" s="148"/>
      <c r="K400" s="148"/>
      <c r="L400" s="149"/>
      <c r="M400" s="150"/>
      <c r="N400" s="150"/>
      <c r="O400" s="150"/>
      <c r="P400" s="151"/>
      <c r="Q400" s="148"/>
      <c r="R400" s="148"/>
      <c r="S400" s="148"/>
      <c r="T400" s="168"/>
      <c r="U400" s="152"/>
      <c r="V400" s="152"/>
    </row>
    <row r="401" spans="1:22" s="153" customFormat="1" ht="21" customHeight="1" x14ac:dyDescent="0.25">
      <c r="A401" s="207"/>
      <c r="B401" s="198"/>
      <c r="C401" s="198"/>
      <c r="D401" s="147"/>
      <c r="E401" s="147"/>
      <c r="F401" s="147"/>
      <c r="G401" s="147"/>
      <c r="H401" s="148"/>
      <c r="I401" s="148"/>
      <c r="J401" s="148"/>
      <c r="K401" s="148"/>
      <c r="L401" s="149"/>
      <c r="M401" s="150"/>
      <c r="N401" s="150"/>
      <c r="O401" s="150"/>
      <c r="P401" s="151"/>
      <c r="Q401" s="148"/>
      <c r="R401" s="148"/>
      <c r="S401" s="148"/>
      <c r="T401" s="168"/>
      <c r="U401" s="152"/>
      <c r="V401" s="152"/>
    </row>
    <row r="402" spans="1:22" s="153" customFormat="1" ht="21" customHeight="1" x14ac:dyDescent="0.25">
      <c r="A402" s="207"/>
      <c r="B402" s="198"/>
      <c r="C402" s="198"/>
      <c r="D402" s="147"/>
      <c r="E402" s="147"/>
      <c r="F402" s="147"/>
      <c r="G402" s="147"/>
      <c r="H402" s="148"/>
      <c r="I402" s="148"/>
      <c r="J402" s="148"/>
      <c r="K402" s="148"/>
      <c r="L402" s="149"/>
      <c r="M402" s="150"/>
      <c r="N402" s="150"/>
      <c r="O402" s="150"/>
      <c r="P402" s="151"/>
      <c r="Q402" s="148"/>
      <c r="R402" s="148"/>
      <c r="S402" s="148"/>
      <c r="T402" s="168"/>
      <c r="U402" s="152"/>
      <c r="V402" s="152"/>
    </row>
    <row r="403" spans="1:22" s="153" customFormat="1" ht="21" customHeight="1" x14ac:dyDescent="0.25">
      <c r="A403" s="207"/>
      <c r="B403" s="198"/>
      <c r="C403" s="198"/>
      <c r="D403" s="147"/>
      <c r="E403" s="147"/>
      <c r="F403" s="147"/>
      <c r="G403" s="147"/>
      <c r="H403" s="148"/>
      <c r="I403" s="148"/>
      <c r="J403" s="148"/>
      <c r="K403" s="148"/>
      <c r="L403" s="149"/>
      <c r="M403" s="150"/>
      <c r="N403" s="150"/>
      <c r="O403" s="150"/>
      <c r="P403" s="151"/>
      <c r="Q403" s="148"/>
      <c r="R403" s="148"/>
      <c r="S403" s="148"/>
      <c r="T403" s="168"/>
      <c r="U403" s="152"/>
      <c r="V403" s="152"/>
    </row>
    <row r="404" spans="1:22" s="153" customFormat="1" ht="21" customHeight="1" x14ac:dyDescent="0.25">
      <c r="A404" s="207"/>
      <c r="B404" s="198"/>
      <c r="C404" s="198"/>
      <c r="D404" s="147"/>
      <c r="E404" s="147"/>
      <c r="F404" s="147"/>
      <c r="G404" s="147"/>
      <c r="H404" s="148"/>
      <c r="I404" s="148"/>
      <c r="J404" s="148"/>
      <c r="K404" s="148"/>
      <c r="L404" s="149"/>
      <c r="M404" s="150"/>
      <c r="N404" s="150"/>
      <c r="O404" s="150"/>
      <c r="P404" s="151"/>
      <c r="Q404" s="148"/>
      <c r="R404" s="148"/>
      <c r="S404" s="148"/>
      <c r="T404" s="168"/>
      <c r="U404" s="152"/>
      <c r="V404" s="152"/>
    </row>
    <row r="405" spans="1:22" s="153" customFormat="1" ht="21" customHeight="1" x14ac:dyDescent="0.25">
      <c r="A405" s="207"/>
      <c r="B405" s="198"/>
      <c r="C405" s="198"/>
      <c r="D405" s="147"/>
      <c r="E405" s="147"/>
      <c r="F405" s="147"/>
      <c r="G405" s="147"/>
      <c r="H405" s="148"/>
      <c r="I405" s="148"/>
      <c r="J405" s="148"/>
      <c r="K405" s="148"/>
      <c r="L405" s="149"/>
      <c r="M405" s="150"/>
      <c r="N405" s="150"/>
      <c r="O405" s="150"/>
      <c r="P405" s="151"/>
      <c r="Q405" s="148"/>
      <c r="R405" s="148"/>
      <c r="S405" s="148"/>
      <c r="T405" s="168"/>
      <c r="U405" s="152"/>
      <c r="V405" s="152"/>
    </row>
    <row r="406" spans="1:22" s="153" customFormat="1" ht="21" customHeight="1" x14ac:dyDescent="0.25">
      <c r="A406" s="207"/>
      <c r="B406" s="198"/>
      <c r="C406" s="198"/>
      <c r="D406" s="147"/>
      <c r="E406" s="147"/>
      <c r="F406" s="147"/>
      <c r="G406" s="147"/>
      <c r="H406" s="148"/>
      <c r="I406" s="148"/>
      <c r="J406" s="148"/>
      <c r="K406" s="148"/>
      <c r="L406" s="149"/>
      <c r="M406" s="150"/>
      <c r="N406" s="150"/>
      <c r="O406" s="150"/>
      <c r="P406" s="151"/>
      <c r="Q406" s="148"/>
      <c r="R406" s="148"/>
      <c r="S406" s="148"/>
      <c r="T406" s="168"/>
      <c r="U406" s="152"/>
      <c r="V406" s="152"/>
    </row>
    <row r="407" spans="1:22" s="153" customFormat="1" ht="21" customHeight="1" x14ac:dyDescent="0.25">
      <c r="A407" s="207"/>
      <c r="B407" s="198"/>
      <c r="C407" s="198"/>
      <c r="D407" s="147"/>
      <c r="E407" s="147"/>
      <c r="F407" s="147"/>
      <c r="G407" s="147"/>
      <c r="H407" s="148"/>
      <c r="I407" s="148"/>
      <c r="J407" s="148"/>
      <c r="K407" s="148"/>
      <c r="L407" s="149"/>
      <c r="M407" s="150"/>
      <c r="N407" s="150"/>
      <c r="O407" s="150"/>
      <c r="P407" s="151"/>
      <c r="Q407" s="148"/>
      <c r="R407" s="148"/>
      <c r="S407" s="148"/>
      <c r="T407" s="168"/>
      <c r="U407" s="152"/>
      <c r="V407" s="152"/>
    </row>
    <row r="408" spans="1:22" s="153" customFormat="1" ht="21" customHeight="1" x14ac:dyDescent="0.25">
      <c r="A408" s="207"/>
      <c r="B408" s="198"/>
      <c r="C408" s="198"/>
      <c r="D408" s="147"/>
      <c r="E408" s="147"/>
      <c r="F408" s="147"/>
      <c r="G408" s="147"/>
      <c r="H408" s="148"/>
      <c r="I408" s="148"/>
      <c r="J408" s="148"/>
      <c r="K408" s="148"/>
      <c r="L408" s="149"/>
      <c r="M408" s="150"/>
      <c r="N408" s="150"/>
      <c r="O408" s="150"/>
      <c r="P408" s="151"/>
      <c r="Q408" s="148"/>
      <c r="R408" s="148"/>
      <c r="S408" s="148"/>
      <c r="T408" s="168"/>
      <c r="U408" s="152"/>
      <c r="V408" s="152"/>
    </row>
    <row r="409" spans="1:22" s="153" customFormat="1" ht="21" customHeight="1" x14ac:dyDescent="0.25">
      <c r="A409" s="207"/>
      <c r="B409" s="198"/>
      <c r="C409" s="198"/>
      <c r="D409" s="147"/>
      <c r="E409" s="147"/>
      <c r="F409" s="147"/>
      <c r="G409" s="147"/>
      <c r="H409" s="148"/>
      <c r="I409" s="148"/>
      <c r="J409" s="148"/>
      <c r="K409" s="148"/>
      <c r="L409" s="149"/>
      <c r="M409" s="150"/>
      <c r="N409" s="150"/>
      <c r="O409" s="150"/>
      <c r="P409" s="151"/>
      <c r="Q409" s="148"/>
      <c r="R409" s="148"/>
      <c r="S409" s="148"/>
      <c r="T409" s="168"/>
      <c r="U409" s="152"/>
      <c r="V409" s="152"/>
    </row>
    <row r="410" spans="1:22" s="153" customFormat="1" ht="21" customHeight="1" x14ac:dyDescent="0.25">
      <c r="A410" s="207"/>
      <c r="B410" s="198"/>
      <c r="C410" s="198"/>
      <c r="D410" s="147"/>
      <c r="E410" s="147"/>
      <c r="F410" s="147"/>
      <c r="G410" s="147"/>
      <c r="H410" s="148"/>
      <c r="I410" s="148"/>
      <c r="J410" s="148"/>
      <c r="K410" s="148"/>
      <c r="L410" s="149"/>
      <c r="M410" s="150"/>
      <c r="N410" s="150"/>
      <c r="O410" s="150"/>
      <c r="P410" s="151"/>
      <c r="Q410" s="148"/>
      <c r="R410" s="148"/>
      <c r="S410" s="148"/>
      <c r="T410" s="168"/>
      <c r="U410" s="152"/>
      <c r="V410" s="152"/>
    </row>
    <row r="411" spans="1:22" s="153" customFormat="1" ht="21" customHeight="1" x14ac:dyDescent="0.25">
      <c r="A411" s="207"/>
      <c r="B411" s="198"/>
      <c r="C411" s="198"/>
      <c r="D411" s="147"/>
      <c r="E411" s="147"/>
      <c r="F411" s="147"/>
      <c r="G411" s="147"/>
      <c r="H411" s="148"/>
      <c r="I411" s="148"/>
      <c r="J411" s="148"/>
      <c r="K411" s="148"/>
      <c r="L411" s="149"/>
      <c r="M411" s="150"/>
      <c r="N411" s="150"/>
      <c r="O411" s="150"/>
      <c r="P411" s="151"/>
      <c r="Q411" s="148"/>
      <c r="R411" s="148"/>
      <c r="S411" s="148"/>
      <c r="T411" s="168"/>
      <c r="U411" s="152"/>
      <c r="V411" s="152"/>
    </row>
    <row r="412" spans="1:22" s="153" customFormat="1" ht="21" customHeight="1" x14ac:dyDescent="0.25">
      <c r="A412" s="207"/>
      <c r="B412" s="198"/>
      <c r="C412" s="198"/>
      <c r="D412" s="147"/>
      <c r="E412" s="147"/>
      <c r="F412" s="147"/>
      <c r="G412" s="147"/>
      <c r="H412" s="148"/>
      <c r="I412" s="148"/>
      <c r="J412" s="148"/>
      <c r="K412" s="148"/>
      <c r="L412" s="149"/>
      <c r="M412" s="150"/>
      <c r="N412" s="150"/>
      <c r="O412" s="150"/>
      <c r="P412" s="151"/>
      <c r="Q412" s="148"/>
      <c r="R412" s="148"/>
      <c r="S412" s="148"/>
      <c r="T412" s="168"/>
      <c r="U412" s="152"/>
      <c r="V412" s="152"/>
    </row>
    <row r="413" spans="1:22" s="153" customFormat="1" ht="21" customHeight="1" x14ac:dyDescent="0.25">
      <c r="A413" s="207"/>
      <c r="B413" s="198"/>
      <c r="C413" s="198"/>
      <c r="D413" s="147"/>
      <c r="E413" s="147"/>
      <c r="F413" s="147"/>
      <c r="G413" s="147"/>
      <c r="H413" s="148"/>
      <c r="I413" s="148"/>
      <c r="J413" s="148"/>
      <c r="K413" s="148"/>
      <c r="L413" s="149"/>
      <c r="M413" s="150"/>
      <c r="N413" s="150"/>
      <c r="O413" s="150"/>
      <c r="P413" s="151"/>
      <c r="Q413" s="148"/>
      <c r="R413" s="148"/>
      <c r="S413" s="148"/>
      <c r="T413" s="168"/>
      <c r="U413" s="152"/>
      <c r="V413" s="152"/>
    </row>
    <row r="414" spans="1:22" s="153" customFormat="1" ht="21" customHeight="1" x14ac:dyDescent="0.25">
      <c r="A414" s="207"/>
      <c r="B414" s="198"/>
      <c r="C414" s="198"/>
      <c r="D414" s="147"/>
      <c r="E414" s="147"/>
      <c r="F414" s="147"/>
      <c r="G414" s="147"/>
      <c r="H414" s="148"/>
      <c r="I414" s="148"/>
      <c r="J414" s="148"/>
      <c r="K414" s="148"/>
      <c r="L414" s="149"/>
      <c r="M414" s="150"/>
      <c r="N414" s="150"/>
      <c r="O414" s="150"/>
      <c r="P414" s="151"/>
      <c r="Q414" s="148"/>
      <c r="R414" s="148"/>
      <c r="S414" s="148"/>
      <c r="T414" s="168"/>
      <c r="U414" s="152"/>
      <c r="V414" s="152"/>
    </row>
    <row r="415" spans="1:22" s="153" customFormat="1" ht="21" customHeight="1" x14ac:dyDescent="0.25">
      <c r="A415" s="207"/>
      <c r="B415" s="198"/>
      <c r="C415" s="198"/>
      <c r="D415" s="147"/>
      <c r="E415" s="147"/>
      <c r="F415" s="147"/>
      <c r="G415" s="147"/>
      <c r="H415" s="148"/>
      <c r="I415" s="148"/>
      <c r="J415" s="148"/>
      <c r="K415" s="148"/>
      <c r="L415" s="149"/>
      <c r="M415" s="150"/>
      <c r="N415" s="150"/>
      <c r="O415" s="150"/>
      <c r="P415" s="151"/>
      <c r="Q415" s="148"/>
      <c r="R415" s="148"/>
      <c r="S415" s="148"/>
      <c r="T415" s="168"/>
      <c r="U415" s="152"/>
      <c r="V415" s="152"/>
    </row>
    <row r="416" spans="1:22" s="153" customFormat="1" ht="21" customHeight="1" x14ac:dyDescent="0.25">
      <c r="A416" s="207"/>
      <c r="B416" s="198"/>
      <c r="C416" s="198"/>
      <c r="D416" s="147"/>
      <c r="E416" s="147"/>
      <c r="F416" s="147"/>
      <c r="G416" s="147"/>
      <c r="H416" s="148"/>
      <c r="I416" s="148"/>
      <c r="J416" s="148"/>
      <c r="K416" s="148"/>
      <c r="L416" s="149"/>
      <c r="M416" s="150"/>
      <c r="N416" s="150"/>
      <c r="O416" s="150"/>
      <c r="P416" s="151"/>
      <c r="Q416" s="148"/>
      <c r="R416" s="148"/>
      <c r="S416" s="148"/>
      <c r="T416" s="168"/>
      <c r="U416" s="152"/>
      <c r="V416" s="152"/>
    </row>
    <row r="417" spans="1:22" s="153" customFormat="1" ht="21" customHeight="1" x14ac:dyDescent="0.25">
      <c r="A417" s="207"/>
      <c r="B417" s="198"/>
      <c r="C417" s="198"/>
      <c r="D417" s="147"/>
      <c r="E417" s="147"/>
      <c r="F417" s="147"/>
      <c r="G417" s="147"/>
      <c r="H417" s="148"/>
      <c r="I417" s="148"/>
      <c r="J417" s="148"/>
      <c r="K417" s="148"/>
      <c r="L417" s="149"/>
      <c r="M417" s="150"/>
      <c r="N417" s="150"/>
      <c r="O417" s="150"/>
      <c r="P417" s="151"/>
      <c r="Q417" s="148"/>
      <c r="R417" s="148"/>
      <c r="S417" s="148"/>
      <c r="T417" s="168"/>
      <c r="U417" s="152"/>
      <c r="V417" s="152"/>
    </row>
    <row r="418" spans="1:22" s="153" customFormat="1" ht="21" customHeight="1" x14ac:dyDescent="0.25">
      <c r="A418" s="207"/>
      <c r="B418" s="198"/>
      <c r="C418" s="198"/>
      <c r="D418" s="147"/>
      <c r="E418" s="147"/>
      <c r="F418" s="147"/>
      <c r="G418" s="147"/>
      <c r="H418" s="148"/>
      <c r="I418" s="148"/>
      <c r="J418" s="148"/>
      <c r="K418" s="148"/>
      <c r="L418" s="149"/>
      <c r="M418" s="150"/>
      <c r="N418" s="150"/>
      <c r="O418" s="150"/>
      <c r="P418" s="151"/>
      <c r="Q418" s="148"/>
      <c r="R418" s="148"/>
      <c r="S418" s="148"/>
      <c r="T418" s="168"/>
      <c r="U418" s="152"/>
      <c r="V418" s="152"/>
    </row>
    <row r="419" spans="1:22" s="153" customFormat="1" ht="21" customHeight="1" x14ac:dyDescent="0.25">
      <c r="A419" s="207"/>
      <c r="B419" s="198"/>
      <c r="C419" s="198"/>
      <c r="D419" s="147"/>
      <c r="E419" s="147"/>
      <c r="F419" s="147"/>
      <c r="G419" s="147"/>
      <c r="H419" s="148"/>
      <c r="I419" s="148"/>
      <c r="J419" s="148"/>
      <c r="K419" s="148"/>
      <c r="L419" s="149"/>
      <c r="M419" s="150"/>
      <c r="N419" s="150"/>
      <c r="O419" s="150"/>
      <c r="P419" s="151"/>
      <c r="Q419" s="148"/>
      <c r="R419" s="148"/>
      <c r="S419" s="148"/>
      <c r="T419" s="168"/>
      <c r="U419" s="152"/>
      <c r="V419" s="152"/>
    </row>
    <row r="420" spans="1:22" s="153" customFormat="1" ht="21" customHeight="1" x14ac:dyDescent="0.25">
      <c r="A420" s="207"/>
      <c r="B420" s="198"/>
      <c r="C420" s="198"/>
      <c r="D420" s="147"/>
      <c r="E420" s="147"/>
      <c r="F420" s="147"/>
      <c r="G420" s="147"/>
      <c r="H420" s="148"/>
      <c r="I420" s="148"/>
      <c r="J420" s="148"/>
      <c r="K420" s="148"/>
      <c r="L420" s="149"/>
      <c r="M420" s="150"/>
      <c r="N420" s="150"/>
      <c r="O420" s="150"/>
      <c r="P420" s="151"/>
      <c r="Q420" s="148"/>
      <c r="R420" s="148"/>
      <c r="S420" s="148"/>
      <c r="T420" s="168"/>
      <c r="U420" s="152"/>
      <c r="V420" s="152"/>
    </row>
    <row r="421" spans="1:22" s="153" customFormat="1" ht="21" customHeight="1" x14ac:dyDescent="0.25">
      <c r="A421" s="207"/>
      <c r="B421" s="198"/>
      <c r="C421" s="198"/>
      <c r="D421" s="147"/>
      <c r="E421" s="147"/>
      <c r="F421" s="147"/>
      <c r="G421" s="147"/>
      <c r="H421" s="148"/>
      <c r="I421" s="148"/>
      <c r="J421" s="148"/>
      <c r="K421" s="148"/>
      <c r="L421" s="149"/>
      <c r="M421" s="150"/>
      <c r="N421" s="150"/>
      <c r="O421" s="150"/>
      <c r="P421" s="151"/>
      <c r="Q421" s="148"/>
      <c r="R421" s="148"/>
      <c r="S421" s="148"/>
      <c r="T421" s="168"/>
      <c r="U421" s="152"/>
      <c r="V421" s="152"/>
    </row>
    <row r="422" spans="1:22" s="153" customFormat="1" ht="21" customHeight="1" x14ac:dyDescent="0.25">
      <c r="A422" s="207"/>
      <c r="B422" s="198"/>
      <c r="C422" s="198"/>
      <c r="D422" s="147"/>
      <c r="E422" s="147"/>
      <c r="F422" s="147"/>
      <c r="G422" s="147"/>
      <c r="H422" s="148"/>
      <c r="I422" s="148"/>
      <c r="J422" s="148"/>
      <c r="K422" s="148"/>
      <c r="L422" s="149"/>
      <c r="M422" s="150"/>
      <c r="N422" s="150"/>
      <c r="O422" s="150"/>
      <c r="P422" s="151"/>
      <c r="Q422" s="148"/>
      <c r="R422" s="148"/>
      <c r="S422" s="148"/>
      <c r="T422" s="168"/>
      <c r="U422" s="152"/>
      <c r="V422" s="152"/>
    </row>
    <row r="423" spans="1:22" s="153" customFormat="1" ht="21" customHeight="1" x14ac:dyDescent="0.25">
      <c r="A423" s="207"/>
      <c r="B423" s="198"/>
      <c r="C423" s="198"/>
      <c r="D423" s="147"/>
      <c r="E423" s="147"/>
      <c r="F423" s="147"/>
      <c r="G423" s="147"/>
      <c r="H423" s="148"/>
      <c r="I423" s="148"/>
      <c r="J423" s="148"/>
      <c r="K423" s="148"/>
      <c r="L423" s="149"/>
      <c r="M423" s="150"/>
      <c r="N423" s="150"/>
      <c r="O423" s="150"/>
      <c r="P423" s="151"/>
      <c r="Q423" s="148"/>
      <c r="R423" s="148"/>
      <c r="S423" s="148"/>
      <c r="T423" s="168"/>
      <c r="U423" s="152"/>
      <c r="V423" s="152"/>
    </row>
    <row r="424" spans="1:22" s="153" customFormat="1" ht="21" customHeight="1" x14ac:dyDescent="0.25">
      <c r="A424" s="207"/>
      <c r="B424" s="198"/>
      <c r="C424" s="198"/>
      <c r="D424" s="147"/>
      <c r="E424" s="147"/>
      <c r="F424" s="147"/>
      <c r="G424" s="147"/>
      <c r="H424" s="148"/>
      <c r="I424" s="148"/>
      <c r="J424" s="148"/>
      <c r="K424" s="148"/>
      <c r="L424" s="149"/>
      <c r="M424" s="150"/>
      <c r="N424" s="150"/>
      <c r="O424" s="150"/>
      <c r="P424" s="151"/>
      <c r="Q424" s="148"/>
      <c r="R424" s="148"/>
      <c r="S424" s="148"/>
      <c r="T424" s="168"/>
      <c r="U424" s="152"/>
      <c r="V424" s="152"/>
    </row>
    <row r="425" spans="1:22" s="153" customFormat="1" ht="21" customHeight="1" x14ac:dyDescent="0.25">
      <c r="A425" s="207"/>
      <c r="B425" s="198"/>
      <c r="C425" s="198"/>
      <c r="D425" s="147"/>
      <c r="E425" s="147"/>
      <c r="F425" s="147"/>
      <c r="G425" s="147"/>
      <c r="H425" s="148"/>
      <c r="I425" s="148"/>
      <c r="J425" s="148"/>
      <c r="K425" s="148"/>
      <c r="L425" s="149"/>
      <c r="M425" s="150"/>
      <c r="N425" s="150"/>
      <c r="O425" s="150"/>
      <c r="P425" s="151"/>
      <c r="Q425" s="148"/>
      <c r="R425" s="148"/>
      <c r="S425" s="148"/>
      <c r="T425" s="168"/>
      <c r="U425" s="152"/>
      <c r="V425" s="152"/>
    </row>
    <row r="426" spans="1:22" s="153" customFormat="1" ht="21" customHeight="1" x14ac:dyDescent="0.25">
      <c r="A426" s="207"/>
      <c r="B426" s="198"/>
      <c r="C426" s="198"/>
      <c r="D426" s="147"/>
      <c r="E426" s="147"/>
      <c r="F426" s="147"/>
      <c r="G426" s="147"/>
      <c r="H426" s="148"/>
      <c r="I426" s="148"/>
      <c r="J426" s="148"/>
      <c r="K426" s="148"/>
      <c r="L426" s="149"/>
      <c r="M426" s="150"/>
      <c r="N426" s="150"/>
      <c r="O426" s="150"/>
      <c r="P426" s="151"/>
      <c r="Q426" s="148"/>
      <c r="R426" s="148"/>
      <c r="S426" s="148"/>
      <c r="T426" s="168"/>
      <c r="U426" s="152"/>
      <c r="V426" s="152"/>
    </row>
    <row r="427" spans="1:22" s="153" customFormat="1" ht="21" customHeight="1" x14ac:dyDescent="0.25">
      <c r="A427" s="207"/>
      <c r="B427" s="198"/>
      <c r="C427" s="198"/>
      <c r="D427" s="147"/>
      <c r="E427" s="147"/>
      <c r="F427" s="147"/>
      <c r="G427" s="147"/>
      <c r="H427" s="148"/>
      <c r="I427" s="148"/>
      <c r="J427" s="148"/>
      <c r="K427" s="148"/>
      <c r="L427" s="149"/>
      <c r="M427" s="150"/>
      <c r="N427" s="150"/>
      <c r="O427" s="150"/>
      <c r="P427" s="151"/>
      <c r="Q427" s="148"/>
      <c r="R427" s="148"/>
      <c r="S427" s="148"/>
      <c r="T427" s="168"/>
      <c r="U427" s="152"/>
      <c r="V427" s="152"/>
    </row>
    <row r="428" spans="1:22" s="153" customFormat="1" ht="21" customHeight="1" x14ac:dyDescent="0.25">
      <c r="A428" s="207"/>
      <c r="B428" s="198"/>
      <c r="C428" s="198"/>
      <c r="D428" s="147"/>
      <c r="E428" s="147"/>
      <c r="F428" s="147"/>
      <c r="G428" s="147"/>
      <c r="H428" s="148"/>
      <c r="I428" s="148"/>
      <c r="J428" s="148"/>
      <c r="K428" s="148"/>
      <c r="L428" s="149"/>
      <c r="M428" s="150"/>
      <c r="N428" s="150"/>
      <c r="O428" s="150"/>
      <c r="P428" s="151"/>
      <c r="Q428" s="148"/>
      <c r="R428" s="148"/>
      <c r="S428" s="148"/>
      <c r="T428" s="168"/>
      <c r="U428" s="152"/>
      <c r="V428" s="152"/>
    </row>
    <row r="429" spans="1:22" s="153" customFormat="1" ht="21" customHeight="1" x14ac:dyDescent="0.25">
      <c r="A429" s="207"/>
      <c r="B429" s="198"/>
      <c r="C429" s="198"/>
      <c r="D429" s="147"/>
      <c r="E429" s="147"/>
      <c r="F429" s="147"/>
      <c r="G429" s="147"/>
      <c r="H429" s="148"/>
      <c r="I429" s="148"/>
      <c r="J429" s="148"/>
      <c r="K429" s="148"/>
      <c r="L429" s="149"/>
      <c r="M429" s="150"/>
      <c r="N429" s="150"/>
      <c r="O429" s="150"/>
      <c r="P429" s="151"/>
      <c r="Q429" s="148"/>
      <c r="R429" s="148"/>
      <c r="S429" s="148"/>
      <c r="T429" s="168"/>
      <c r="U429" s="152"/>
      <c r="V429" s="152"/>
    </row>
    <row r="430" spans="1:22" s="153" customFormat="1" ht="21" customHeight="1" x14ac:dyDescent="0.25">
      <c r="A430" s="207"/>
      <c r="B430" s="198"/>
      <c r="C430" s="198"/>
      <c r="D430" s="147"/>
      <c r="E430" s="147"/>
      <c r="F430" s="147"/>
      <c r="G430" s="147"/>
      <c r="H430" s="148"/>
      <c r="I430" s="148"/>
      <c r="J430" s="148"/>
      <c r="K430" s="148"/>
      <c r="L430" s="149"/>
      <c r="M430" s="150"/>
      <c r="N430" s="150"/>
      <c r="O430" s="150"/>
      <c r="P430" s="151"/>
      <c r="Q430" s="148"/>
      <c r="R430" s="148"/>
      <c r="S430" s="148"/>
      <c r="T430" s="168"/>
      <c r="U430" s="152"/>
      <c r="V430" s="152"/>
    </row>
    <row r="431" spans="1:22" s="153" customFormat="1" ht="21" customHeight="1" x14ac:dyDescent="0.25">
      <c r="A431" s="207"/>
      <c r="B431" s="198"/>
      <c r="C431" s="198"/>
      <c r="D431" s="147"/>
      <c r="E431" s="147"/>
      <c r="F431" s="147"/>
      <c r="G431" s="147"/>
      <c r="H431" s="148"/>
      <c r="I431" s="148"/>
      <c r="J431" s="148"/>
      <c r="K431" s="148"/>
      <c r="L431" s="149"/>
      <c r="M431" s="150"/>
      <c r="N431" s="150"/>
      <c r="O431" s="150"/>
      <c r="P431" s="151"/>
      <c r="Q431" s="148"/>
      <c r="R431" s="148"/>
      <c r="S431" s="148"/>
      <c r="T431" s="168"/>
      <c r="U431" s="152"/>
      <c r="V431" s="152"/>
    </row>
    <row r="432" spans="1:22" s="153" customFormat="1" ht="21" customHeight="1" x14ac:dyDescent="0.25">
      <c r="A432" s="207"/>
      <c r="B432" s="198"/>
      <c r="C432" s="198"/>
      <c r="D432" s="147"/>
      <c r="E432" s="147"/>
      <c r="F432" s="147"/>
      <c r="G432" s="147"/>
      <c r="H432" s="148"/>
      <c r="I432" s="148"/>
      <c r="J432" s="148"/>
      <c r="K432" s="148"/>
      <c r="L432" s="149"/>
      <c r="M432" s="150"/>
      <c r="N432" s="150"/>
      <c r="O432" s="150"/>
      <c r="P432" s="151"/>
      <c r="Q432" s="148"/>
      <c r="R432" s="148"/>
      <c r="S432" s="148"/>
      <c r="T432" s="168"/>
      <c r="U432" s="152"/>
      <c r="V432" s="152"/>
    </row>
    <row r="433" spans="1:22" s="153" customFormat="1" ht="21" customHeight="1" x14ac:dyDescent="0.25">
      <c r="A433" s="207"/>
      <c r="B433" s="198"/>
      <c r="C433" s="198"/>
      <c r="D433" s="147"/>
      <c r="E433" s="147"/>
      <c r="F433" s="147"/>
      <c r="G433" s="147"/>
      <c r="H433" s="148"/>
      <c r="I433" s="148"/>
      <c r="J433" s="148"/>
      <c r="K433" s="148"/>
      <c r="L433" s="149"/>
      <c r="M433" s="150"/>
      <c r="N433" s="150"/>
      <c r="O433" s="150"/>
      <c r="P433" s="151"/>
      <c r="Q433" s="148"/>
      <c r="R433" s="148"/>
      <c r="S433" s="148"/>
      <c r="T433" s="168"/>
      <c r="U433" s="152"/>
      <c r="V433" s="152"/>
    </row>
    <row r="434" spans="1:22" s="153" customFormat="1" ht="21" customHeight="1" x14ac:dyDescent="0.25">
      <c r="A434" s="207"/>
      <c r="B434" s="198"/>
      <c r="C434" s="198"/>
      <c r="D434" s="147"/>
      <c r="E434" s="147"/>
      <c r="F434" s="147"/>
      <c r="G434" s="147"/>
      <c r="H434" s="148"/>
      <c r="I434" s="148"/>
      <c r="J434" s="148"/>
      <c r="K434" s="148"/>
      <c r="L434" s="149"/>
      <c r="M434" s="150"/>
      <c r="N434" s="150"/>
      <c r="O434" s="150"/>
      <c r="P434" s="151"/>
      <c r="Q434" s="148"/>
      <c r="R434" s="148"/>
      <c r="S434" s="148"/>
      <c r="T434" s="168"/>
      <c r="U434" s="152"/>
      <c r="V434" s="152"/>
    </row>
    <row r="435" spans="1:22" s="153" customFormat="1" ht="21" customHeight="1" x14ac:dyDescent="0.25">
      <c r="A435" s="207"/>
      <c r="B435" s="198"/>
      <c r="C435" s="198"/>
      <c r="D435" s="147"/>
      <c r="E435" s="147"/>
      <c r="F435" s="147"/>
      <c r="G435" s="147"/>
      <c r="H435" s="148"/>
      <c r="I435" s="148"/>
      <c r="J435" s="148"/>
      <c r="K435" s="148"/>
      <c r="L435" s="149"/>
      <c r="M435" s="150"/>
      <c r="N435" s="150"/>
      <c r="O435" s="150"/>
      <c r="P435" s="151"/>
      <c r="Q435" s="148"/>
      <c r="R435" s="148"/>
      <c r="S435" s="148"/>
      <c r="T435" s="168"/>
      <c r="U435" s="152"/>
      <c r="V435" s="152"/>
    </row>
    <row r="436" spans="1:22" s="153" customFormat="1" ht="21" customHeight="1" x14ac:dyDescent="0.25">
      <c r="A436" s="207"/>
      <c r="B436" s="198"/>
      <c r="C436" s="198"/>
      <c r="D436" s="147"/>
      <c r="E436" s="147"/>
      <c r="F436" s="147"/>
      <c r="G436" s="147"/>
      <c r="H436" s="148"/>
      <c r="I436" s="148"/>
      <c r="J436" s="148"/>
      <c r="K436" s="148"/>
      <c r="L436" s="149"/>
      <c r="M436" s="150"/>
      <c r="N436" s="150"/>
      <c r="O436" s="150"/>
      <c r="P436" s="151"/>
      <c r="Q436" s="148"/>
      <c r="R436" s="148"/>
      <c r="S436" s="148"/>
      <c r="T436" s="168"/>
      <c r="U436" s="152"/>
      <c r="V436" s="152"/>
    </row>
    <row r="437" spans="1:22" s="153" customFormat="1" ht="21" customHeight="1" x14ac:dyDescent="0.25">
      <c r="A437" s="207"/>
      <c r="B437" s="198"/>
      <c r="C437" s="198"/>
      <c r="D437" s="147"/>
      <c r="E437" s="147"/>
      <c r="F437" s="147"/>
      <c r="G437" s="147"/>
      <c r="H437" s="148"/>
      <c r="I437" s="148"/>
      <c r="J437" s="148"/>
      <c r="K437" s="148"/>
      <c r="L437" s="149"/>
      <c r="M437" s="150"/>
      <c r="N437" s="150"/>
      <c r="O437" s="150"/>
      <c r="P437" s="151"/>
      <c r="Q437" s="148"/>
      <c r="R437" s="148"/>
      <c r="S437" s="148"/>
      <c r="T437" s="168"/>
      <c r="U437" s="152"/>
      <c r="V437" s="152"/>
    </row>
    <row r="438" spans="1:22" s="153" customFormat="1" ht="21" customHeight="1" x14ac:dyDescent="0.25">
      <c r="A438" s="207"/>
      <c r="B438" s="198"/>
      <c r="C438" s="198"/>
      <c r="D438" s="147"/>
      <c r="E438" s="147"/>
      <c r="F438" s="147"/>
      <c r="G438" s="147"/>
      <c r="H438" s="148"/>
      <c r="I438" s="148"/>
      <c r="J438" s="148"/>
      <c r="K438" s="148"/>
      <c r="L438" s="149"/>
      <c r="M438" s="150"/>
      <c r="N438" s="150"/>
      <c r="O438" s="150"/>
      <c r="P438" s="151"/>
      <c r="Q438" s="148"/>
      <c r="R438" s="148"/>
      <c r="S438" s="148"/>
      <c r="T438" s="168"/>
      <c r="U438" s="152"/>
      <c r="V438" s="152"/>
    </row>
    <row r="439" spans="1:22" s="153" customFormat="1" ht="21" customHeight="1" x14ac:dyDescent="0.25">
      <c r="A439" s="207"/>
      <c r="B439" s="198"/>
      <c r="C439" s="198"/>
      <c r="D439" s="147"/>
      <c r="E439" s="147"/>
      <c r="F439" s="147"/>
      <c r="G439" s="147"/>
      <c r="H439" s="148"/>
      <c r="I439" s="148"/>
      <c r="J439" s="148"/>
      <c r="K439" s="148"/>
      <c r="L439" s="149"/>
      <c r="M439" s="150"/>
      <c r="N439" s="150"/>
      <c r="O439" s="150"/>
      <c r="P439" s="151"/>
      <c r="Q439" s="148"/>
      <c r="R439" s="148"/>
      <c r="S439" s="148"/>
      <c r="T439" s="168"/>
      <c r="U439" s="152"/>
      <c r="V439" s="152"/>
    </row>
    <row r="440" spans="1:22" s="153" customFormat="1" ht="21" customHeight="1" x14ac:dyDescent="0.25">
      <c r="A440" s="207"/>
      <c r="B440" s="198"/>
      <c r="C440" s="198"/>
      <c r="D440" s="147"/>
      <c r="E440" s="147"/>
      <c r="F440" s="147"/>
      <c r="G440" s="147"/>
      <c r="H440" s="148"/>
      <c r="I440" s="148"/>
      <c r="J440" s="148"/>
      <c r="K440" s="148"/>
      <c r="L440" s="149"/>
      <c r="M440" s="150"/>
      <c r="N440" s="150"/>
      <c r="O440" s="150"/>
      <c r="P440" s="151"/>
      <c r="Q440" s="148"/>
      <c r="R440" s="148"/>
      <c r="S440" s="148"/>
      <c r="T440" s="168"/>
      <c r="U440" s="152"/>
      <c r="V440" s="152"/>
    </row>
    <row r="441" spans="1:22" s="153" customFormat="1" ht="21" customHeight="1" x14ac:dyDescent="0.25">
      <c r="A441" s="207"/>
      <c r="B441" s="198"/>
      <c r="C441" s="198"/>
      <c r="D441" s="147"/>
      <c r="E441" s="147"/>
      <c r="F441" s="147"/>
      <c r="G441" s="147"/>
      <c r="H441" s="148"/>
      <c r="I441" s="148"/>
      <c r="J441" s="148"/>
      <c r="K441" s="148"/>
      <c r="L441" s="149"/>
      <c r="M441" s="150"/>
      <c r="N441" s="150"/>
      <c r="O441" s="150"/>
      <c r="P441" s="151"/>
      <c r="Q441" s="148"/>
      <c r="R441" s="148"/>
      <c r="S441" s="148"/>
      <c r="T441" s="168"/>
      <c r="U441" s="152"/>
      <c r="V441" s="152"/>
    </row>
    <row r="442" spans="1:22" s="153" customFormat="1" ht="21" customHeight="1" x14ac:dyDescent="0.25">
      <c r="A442" s="207"/>
      <c r="B442" s="198"/>
      <c r="C442" s="198"/>
      <c r="D442" s="147"/>
      <c r="E442" s="147"/>
      <c r="F442" s="147"/>
      <c r="G442" s="147"/>
      <c r="H442" s="148"/>
      <c r="I442" s="148"/>
      <c r="J442" s="148"/>
      <c r="K442" s="148"/>
      <c r="L442" s="149"/>
      <c r="M442" s="150"/>
      <c r="N442" s="150"/>
      <c r="O442" s="150"/>
      <c r="P442" s="151"/>
      <c r="Q442" s="148"/>
      <c r="R442" s="148"/>
      <c r="S442" s="148"/>
      <c r="T442" s="168"/>
      <c r="U442" s="152"/>
      <c r="V442" s="152"/>
    </row>
    <row r="443" spans="1:22" s="153" customFormat="1" ht="21" customHeight="1" x14ac:dyDescent="0.25">
      <c r="A443" s="207"/>
      <c r="B443" s="198"/>
      <c r="C443" s="198"/>
      <c r="D443" s="147"/>
      <c r="E443" s="147"/>
      <c r="F443" s="147"/>
      <c r="G443" s="147"/>
      <c r="H443" s="148"/>
      <c r="I443" s="148"/>
      <c r="J443" s="148"/>
      <c r="K443" s="148"/>
      <c r="L443" s="149"/>
      <c r="M443" s="150"/>
      <c r="N443" s="150"/>
      <c r="O443" s="150"/>
      <c r="P443" s="151"/>
      <c r="Q443" s="148"/>
      <c r="R443" s="148"/>
      <c r="S443" s="148"/>
      <c r="T443" s="168"/>
      <c r="U443" s="152"/>
      <c r="V443" s="152"/>
    </row>
    <row r="444" spans="1:22" s="153" customFormat="1" ht="21" customHeight="1" x14ac:dyDescent="0.25">
      <c r="A444" s="207"/>
      <c r="B444" s="198"/>
      <c r="C444" s="198"/>
      <c r="D444" s="147"/>
      <c r="E444" s="147"/>
      <c r="F444" s="147"/>
      <c r="G444" s="147"/>
      <c r="H444" s="148"/>
      <c r="I444" s="148"/>
      <c r="J444" s="148"/>
      <c r="K444" s="148"/>
      <c r="L444" s="149"/>
      <c r="M444" s="150"/>
      <c r="N444" s="150"/>
      <c r="O444" s="150"/>
      <c r="P444" s="151"/>
      <c r="Q444" s="148"/>
      <c r="R444" s="148"/>
      <c r="S444" s="148"/>
      <c r="T444" s="168"/>
      <c r="U444" s="152"/>
      <c r="V444" s="152"/>
    </row>
    <row r="445" spans="1:22" s="153" customFormat="1" ht="21" customHeight="1" x14ac:dyDescent="0.25">
      <c r="A445" s="207"/>
      <c r="B445" s="198"/>
      <c r="C445" s="198"/>
      <c r="D445" s="147"/>
      <c r="E445" s="147"/>
      <c r="F445" s="147"/>
      <c r="G445" s="147"/>
      <c r="H445" s="148"/>
      <c r="I445" s="148"/>
      <c r="J445" s="148"/>
      <c r="K445" s="148"/>
      <c r="L445" s="149"/>
      <c r="M445" s="150"/>
      <c r="N445" s="150"/>
      <c r="O445" s="150"/>
      <c r="P445" s="151"/>
      <c r="Q445" s="148"/>
      <c r="R445" s="148"/>
      <c r="S445" s="148"/>
      <c r="T445" s="168"/>
      <c r="U445" s="152"/>
      <c r="V445" s="152"/>
    </row>
    <row r="446" spans="1:22" s="153" customFormat="1" ht="21" customHeight="1" x14ac:dyDescent="0.25">
      <c r="A446" s="207"/>
      <c r="B446" s="198"/>
      <c r="C446" s="198"/>
      <c r="D446" s="147"/>
      <c r="E446" s="147"/>
      <c r="F446" s="147"/>
      <c r="G446" s="147"/>
      <c r="H446" s="148"/>
      <c r="I446" s="148"/>
      <c r="J446" s="148"/>
      <c r="K446" s="148"/>
      <c r="L446" s="149"/>
      <c r="M446" s="150"/>
      <c r="N446" s="150"/>
      <c r="O446" s="150"/>
      <c r="P446" s="151"/>
      <c r="Q446" s="148"/>
      <c r="R446" s="148"/>
      <c r="S446" s="148"/>
      <c r="T446" s="168"/>
      <c r="U446" s="152"/>
      <c r="V446" s="152"/>
    </row>
    <row r="447" spans="1:22" s="153" customFormat="1" ht="21" customHeight="1" x14ac:dyDescent="0.25">
      <c r="A447" s="207"/>
      <c r="B447" s="198"/>
      <c r="C447" s="198"/>
      <c r="D447" s="147"/>
      <c r="E447" s="147"/>
      <c r="F447" s="147"/>
      <c r="G447" s="147"/>
      <c r="H447" s="148"/>
      <c r="I447" s="148"/>
      <c r="J447" s="148"/>
      <c r="K447" s="148"/>
      <c r="L447" s="149"/>
      <c r="M447" s="150"/>
      <c r="N447" s="150"/>
      <c r="O447" s="150"/>
      <c r="P447" s="151"/>
      <c r="Q447" s="148"/>
      <c r="R447" s="148"/>
      <c r="S447" s="148"/>
      <c r="T447" s="168"/>
      <c r="U447" s="152"/>
      <c r="V447" s="152"/>
    </row>
    <row r="448" spans="1:22" s="153" customFormat="1" ht="21" customHeight="1" x14ac:dyDescent="0.25">
      <c r="A448" s="207"/>
      <c r="B448" s="198"/>
      <c r="C448" s="198"/>
      <c r="D448" s="147"/>
      <c r="E448" s="147"/>
      <c r="F448" s="147"/>
      <c r="G448" s="147"/>
      <c r="H448" s="148"/>
      <c r="I448" s="148"/>
      <c r="J448" s="148"/>
      <c r="K448" s="148"/>
      <c r="L448" s="149"/>
      <c r="M448" s="150"/>
      <c r="N448" s="150"/>
      <c r="O448" s="150"/>
      <c r="P448" s="151"/>
      <c r="Q448" s="148"/>
      <c r="R448" s="148"/>
      <c r="S448" s="148"/>
      <c r="T448" s="168"/>
      <c r="U448" s="152"/>
      <c r="V448" s="152"/>
    </row>
    <row r="449" spans="1:22" s="153" customFormat="1" ht="21" customHeight="1" x14ac:dyDescent="0.25">
      <c r="A449" s="207"/>
      <c r="B449" s="198"/>
      <c r="C449" s="198"/>
      <c r="D449" s="147"/>
      <c r="E449" s="147"/>
      <c r="F449" s="147"/>
      <c r="G449" s="147"/>
      <c r="H449" s="148"/>
      <c r="I449" s="148"/>
      <c r="J449" s="148"/>
      <c r="K449" s="148"/>
      <c r="L449" s="149"/>
      <c r="M449" s="150"/>
      <c r="N449" s="150"/>
      <c r="O449" s="150"/>
      <c r="P449" s="151"/>
      <c r="Q449" s="148"/>
      <c r="R449" s="148"/>
      <c r="S449" s="148"/>
      <c r="T449" s="168"/>
      <c r="U449" s="152"/>
      <c r="V449" s="152"/>
    </row>
    <row r="450" spans="1:22" s="153" customFormat="1" ht="21" customHeight="1" x14ac:dyDescent="0.25">
      <c r="A450" s="207"/>
      <c r="B450" s="198"/>
      <c r="C450" s="198"/>
      <c r="D450" s="147"/>
      <c r="E450" s="147"/>
      <c r="F450" s="147"/>
      <c r="G450" s="147"/>
      <c r="H450" s="148"/>
      <c r="I450" s="148"/>
      <c r="J450" s="148"/>
      <c r="K450" s="148"/>
      <c r="L450" s="149"/>
      <c r="M450" s="150"/>
      <c r="N450" s="150"/>
      <c r="O450" s="150"/>
      <c r="P450" s="151"/>
      <c r="Q450" s="148"/>
      <c r="R450" s="148"/>
      <c r="S450" s="148"/>
      <c r="T450" s="168"/>
      <c r="U450" s="152"/>
      <c r="V450" s="152"/>
    </row>
    <row r="451" spans="1:22" s="153" customFormat="1" ht="21" customHeight="1" x14ac:dyDescent="0.25">
      <c r="A451" s="207"/>
      <c r="B451" s="198"/>
      <c r="C451" s="198"/>
      <c r="D451" s="147"/>
      <c r="E451" s="147"/>
      <c r="F451" s="147"/>
      <c r="G451" s="147"/>
      <c r="H451" s="148"/>
      <c r="I451" s="148"/>
      <c r="J451" s="148"/>
      <c r="K451" s="148"/>
      <c r="L451" s="149"/>
      <c r="M451" s="150"/>
      <c r="N451" s="150"/>
      <c r="O451" s="150"/>
      <c r="P451" s="151"/>
      <c r="Q451" s="148"/>
      <c r="R451" s="148"/>
      <c r="S451" s="148"/>
      <c r="T451" s="168"/>
      <c r="U451" s="152"/>
      <c r="V451" s="152"/>
    </row>
    <row r="452" spans="1:22" s="153" customFormat="1" ht="21" customHeight="1" x14ac:dyDescent="0.25">
      <c r="A452" s="207"/>
      <c r="B452" s="198"/>
      <c r="C452" s="198"/>
      <c r="D452" s="147"/>
      <c r="E452" s="147"/>
      <c r="F452" s="147"/>
      <c r="G452" s="147"/>
      <c r="H452" s="148"/>
      <c r="I452" s="148"/>
      <c r="J452" s="148"/>
      <c r="K452" s="148"/>
      <c r="L452" s="149"/>
      <c r="M452" s="150"/>
      <c r="N452" s="150"/>
      <c r="O452" s="150"/>
      <c r="P452" s="151"/>
      <c r="Q452" s="148"/>
      <c r="R452" s="148"/>
      <c r="S452" s="148"/>
      <c r="T452" s="168"/>
      <c r="U452" s="152"/>
      <c r="V452" s="152"/>
    </row>
    <row r="453" spans="1:22" s="153" customFormat="1" ht="21" customHeight="1" x14ac:dyDescent="0.25">
      <c r="A453" s="207"/>
      <c r="B453" s="198"/>
      <c r="C453" s="198"/>
      <c r="D453" s="147"/>
      <c r="E453" s="147"/>
      <c r="F453" s="147"/>
      <c r="G453" s="147"/>
      <c r="H453" s="148"/>
      <c r="I453" s="148"/>
      <c r="J453" s="148"/>
      <c r="K453" s="148"/>
      <c r="L453" s="149"/>
      <c r="M453" s="150"/>
      <c r="N453" s="150"/>
      <c r="O453" s="150"/>
      <c r="P453" s="151"/>
      <c r="Q453" s="148"/>
      <c r="R453" s="148"/>
      <c r="S453" s="148"/>
      <c r="T453" s="168"/>
      <c r="U453" s="152"/>
      <c r="V453" s="152"/>
    </row>
    <row r="454" spans="1:22" s="153" customFormat="1" ht="21" customHeight="1" x14ac:dyDescent="0.25">
      <c r="A454" s="207"/>
      <c r="B454" s="198"/>
      <c r="C454" s="198"/>
      <c r="D454" s="147"/>
      <c r="E454" s="147"/>
      <c r="F454" s="147"/>
      <c r="G454" s="147"/>
      <c r="H454" s="148"/>
      <c r="I454" s="148"/>
      <c r="J454" s="148"/>
      <c r="K454" s="148"/>
      <c r="L454" s="149"/>
      <c r="M454" s="150"/>
      <c r="N454" s="150"/>
      <c r="O454" s="150"/>
      <c r="P454" s="151"/>
      <c r="Q454" s="148"/>
      <c r="R454" s="148"/>
      <c r="S454" s="148"/>
      <c r="T454" s="168"/>
      <c r="U454" s="152"/>
      <c r="V454" s="152"/>
    </row>
    <row r="455" spans="1:22" s="153" customFormat="1" ht="21" customHeight="1" x14ac:dyDescent="0.25">
      <c r="A455" s="207"/>
      <c r="B455" s="198"/>
      <c r="C455" s="198"/>
      <c r="D455" s="147"/>
      <c r="E455" s="147"/>
      <c r="F455" s="147"/>
      <c r="G455" s="147"/>
      <c r="H455" s="148"/>
      <c r="I455" s="148"/>
      <c r="J455" s="148"/>
      <c r="K455" s="148"/>
      <c r="L455" s="149"/>
      <c r="M455" s="150"/>
      <c r="N455" s="150"/>
      <c r="O455" s="150"/>
      <c r="P455" s="151"/>
      <c r="Q455" s="148"/>
      <c r="R455" s="148"/>
      <c r="S455" s="148"/>
      <c r="T455" s="168"/>
      <c r="U455" s="152"/>
      <c r="V455" s="152"/>
    </row>
    <row r="456" spans="1:22" s="153" customFormat="1" ht="21" customHeight="1" x14ac:dyDescent="0.25">
      <c r="A456" s="207"/>
      <c r="B456" s="198"/>
      <c r="C456" s="198"/>
      <c r="D456" s="147"/>
      <c r="E456" s="147"/>
      <c r="F456" s="147"/>
      <c r="G456" s="147"/>
      <c r="H456" s="148"/>
      <c r="I456" s="148"/>
      <c r="J456" s="148"/>
      <c r="K456" s="148"/>
      <c r="L456" s="149"/>
      <c r="M456" s="150"/>
      <c r="N456" s="150"/>
      <c r="O456" s="150"/>
      <c r="P456" s="151"/>
      <c r="Q456" s="148"/>
      <c r="R456" s="148"/>
      <c r="S456" s="148"/>
      <c r="T456" s="168"/>
      <c r="U456" s="152"/>
      <c r="V456" s="152"/>
    </row>
    <row r="457" spans="1:22" s="153" customFormat="1" ht="17.100000000000001" customHeight="1" x14ac:dyDescent="0.25">
      <c r="A457" s="207"/>
      <c r="B457" s="198"/>
      <c r="C457" s="198"/>
      <c r="D457" s="147"/>
      <c r="E457" s="147"/>
      <c r="F457" s="147"/>
      <c r="G457" s="147"/>
      <c r="H457" s="148"/>
      <c r="I457" s="148"/>
      <c r="J457" s="148"/>
      <c r="K457" s="148"/>
      <c r="L457" s="149"/>
      <c r="M457" s="150"/>
      <c r="N457" s="150"/>
      <c r="O457" s="150"/>
      <c r="P457" s="151"/>
      <c r="Q457" s="148"/>
      <c r="R457" s="148"/>
      <c r="S457" s="148"/>
      <c r="T457" s="168"/>
      <c r="U457" s="152"/>
      <c r="V457" s="152"/>
    </row>
    <row r="458" spans="1:22" s="153" customFormat="1" ht="17.100000000000001" customHeight="1" x14ac:dyDescent="0.25">
      <c r="A458" s="207"/>
      <c r="B458" s="198"/>
      <c r="C458" s="198"/>
      <c r="D458" s="147"/>
      <c r="E458" s="147"/>
      <c r="F458" s="147"/>
      <c r="G458" s="147"/>
      <c r="H458" s="148"/>
      <c r="I458" s="148"/>
      <c r="J458" s="148"/>
      <c r="K458" s="148"/>
      <c r="L458" s="149"/>
      <c r="M458" s="150"/>
      <c r="N458" s="150"/>
      <c r="O458" s="150"/>
      <c r="P458" s="151"/>
      <c r="Q458" s="148"/>
      <c r="R458" s="148"/>
      <c r="S458" s="148"/>
      <c r="T458" s="168"/>
      <c r="U458" s="152"/>
      <c r="V458" s="152"/>
    </row>
    <row r="459" spans="1:22" s="153" customFormat="1" ht="17.100000000000001" customHeight="1" x14ac:dyDescent="0.25">
      <c r="A459" s="207"/>
      <c r="B459" s="198"/>
      <c r="C459" s="198"/>
      <c r="D459" s="147"/>
      <c r="E459" s="147"/>
      <c r="F459" s="147"/>
      <c r="G459" s="147"/>
      <c r="H459" s="148"/>
      <c r="I459" s="148"/>
      <c r="J459" s="148"/>
      <c r="K459" s="148"/>
      <c r="L459" s="149"/>
      <c r="M459" s="150"/>
      <c r="N459" s="150"/>
      <c r="O459" s="150"/>
      <c r="P459" s="151"/>
      <c r="Q459" s="148"/>
      <c r="R459" s="148"/>
      <c r="S459" s="148"/>
      <c r="T459" s="168"/>
      <c r="U459" s="152"/>
      <c r="V459" s="152"/>
    </row>
    <row r="460" spans="1:22" s="153" customFormat="1" ht="17.100000000000001" customHeight="1" x14ac:dyDescent="0.25">
      <c r="A460" s="207"/>
      <c r="B460" s="198"/>
      <c r="C460" s="198"/>
      <c r="D460" s="147"/>
      <c r="E460" s="147"/>
      <c r="F460" s="147"/>
      <c r="G460" s="147"/>
      <c r="H460" s="148"/>
      <c r="I460" s="148"/>
      <c r="J460" s="148"/>
      <c r="K460" s="148"/>
      <c r="L460" s="149"/>
      <c r="M460" s="150"/>
      <c r="N460" s="150"/>
      <c r="O460" s="150"/>
      <c r="P460" s="151"/>
      <c r="Q460" s="148"/>
      <c r="R460" s="148"/>
      <c r="S460" s="148"/>
      <c r="T460" s="168"/>
      <c r="U460" s="152"/>
      <c r="V460" s="152"/>
    </row>
    <row r="461" spans="1:22" s="153" customFormat="1" ht="17.100000000000001" customHeight="1" x14ac:dyDescent="0.25">
      <c r="A461" s="207"/>
      <c r="B461" s="199"/>
      <c r="C461" s="199"/>
      <c r="D461" s="154"/>
      <c r="E461" s="154"/>
      <c r="F461" s="154"/>
      <c r="G461" s="154"/>
      <c r="H461" s="154"/>
      <c r="I461" s="154"/>
      <c r="J461" s="154"/>
      <c r="L461" s="155"/>
      <c r="M461" s="155"/>
      <c r="N461" s="156"/>
      <c r="S461" s="155"/>
      <c r="T461" s="155"/>
      <c r="U461" s="155"/>
      <c r="V461" s="155"/>
    </row>
    <row r="462" spans="1:22" s="153" customFormat="1" ht="17.100000000000001" customHeight="1" x14ac:dyDescent="0.25">
      <c r="A462" s="207"/>
      <c r="B462" s="199"/>
      <c r="C462" s="199"/>
      <c r="D462" s="154"/>
      <c r="E462" s="154"/>
      <c r="F462" s="154"/>
      <c r="G462" s="154"/>
      <c r="H462" s="154"/>
      <c r="I462" s="154"/>
      <c r="J462" s="154"/>
      <c r="L462" s="155"/>
      <c r="M462" s="155"/>
      <c r="N462" s="156"/>
      <c r="S462" s="155"/>
      <c r="T462" s="155"/>
      <c r="U462" s="155"/>
      <c r="V462" s="155"/>
    </row>
    <row r="463" spans="1:22" s="153" customFormat="1" ht="17.100000000000001" customHeight="1" x14ac:dyDescent="0.25">
      <c r="A463" s="207"/>
      <c r="B463" s="199"/>
      <c r="C463" s="199"/>
      <c r="D463" s="154"/>
      <c r="E463" s="154"/>
      <c r="F463" s="154"/>
      <c r="G463" s="154"/>
      <c r="H463" s="154"/>
      <c r="I463" s="154"/>
      <c r="J463" s="154"/>
      <c r="L463" s="155"/>
      <c r="M463" s="155"/>
      <c r="N463" s="156"/>
      <c r="S463" s="155"/>
      <c r="T463" s="155"/>
      <c r="U463" s="155"/>
      <c r="V463" s="155"/>
    </row>
    <row r="464" spans="1:22" s="153" customFormat="1" ht="17.100000000000001" customHeight="1" x14ac:dyDescent="0.25">
      <c r="A464" s="207"/>
      <c r="B464" s="199"/>
      <c r="C464" s="199"/>
      <c r="D464" s="154"/>
      <c r="E464" s="154"/>
      <c r="F464" s="154"/>
      <c r="G464" s="154"/>
      <c r="H464" s="154"/>
      <c r="I464" s="154"/>
      <c r="J464" s="154"/>
      <c r="L464" s="155"/>
      <c r="M464" s="155"/>
      <c r="N464" s="156"/>
      <c r="S464" s="155"/>
      <c r="T464" s="155"/>
      <c r="U464" s="155"/>
      <c r="V464" s="155"/>
    </row>
    <row r="465" spans="1:22" s="153" customFormat="1" ht="17.100000000000001" customHeight="1" x14ac:dyDescent="0.25">
      <c r="A465" s="207"/>
      <c r="B465" s="199"/>
      <c r="C465" s="199"/>
      <c r="D465" s="154"/>
      <c r="E465" s="154"/>
      <c r="F465" s="154"/>
      <c r="G465" s="154"/>
      <c r="H465" s="154"/>
      <c r="I465" s="154"/>
      <c r="J465" s="154"/>
      <c r="L465" s="155"/>
      <c r="M465" s="155"/>
      <c r="N465" s="156"/>
      <c r="S465" s="155"/>
      <c r="T465" s="155"/>
      <c r="U465" s="155"/>
      <c r="V465" s="155"/>
    </row>
    <row r="466" spans="1:22" s="153" customFormat="1" ht="17.100000000000001" customHeight="1" x14ac:dyDescent="0.25">
      <c r="A466" s="207"/>
      <c r="B466" s="199"/>
      <c r="C466" s="199"/>
      <c r="D466" s="154"/>
      <c r="E466" s="154"/>
      <c r="F466" s="154"/>
      <c r="G466" s="154"/>
      <c r="H466" s="154"/>
      <c r="I466" s="154"/>
      <c r="J466" s="154"/>
      <c r="L466" s="155"/>
      <c r="M466" s="155"/>
      <c r="N466" s="156"/>
      <c r="S466" s="155"/>
      <c r="T466" s="155"/>
      <c r="U466" s="155"/>
      <c r="V466" s="155"/>
    </row>
    <row r="467" spans="1:22" s="153" customFormat="1" ht="17.100000000000001" customHeight="1" x14ac:dyDescent="0.25">
      <c r="A467" s="207"/>
      <c r="B467" s="199"/>
      <c r="C467" s="199"/>
      <c r="D467" s="154"/>
      <c r="E467" s="154"/>
      <c r="F467" s="154"/>
      <c r="G467" s="154"/>
      <c r="H467" s="154"/>
      <c r="I467" s="154"/>
      <c r="J467" s="154"/>
      <c r="L467" s="155"/>
      <c r="M467" s="155"/>
      <c r="N467" s="156"/>
      <c r="S467" s="155"/>
      <c r="T467" s="155"/>
      <c r="U467" s="155"/>
      <c r="V467" s="155"/>
    </row>
    <row r="468" spans="1:22" s="153" customFormat="1" ht="17.100000000000001" customHeight="1" x14ac:dyDescent="0.25">
      <c r="A468" s="207"/>
      <c r="B468" s="199"/>
      <c r="C468" s="199"/>
      <c r="D468" s="154"/>
      <c r="E468" s="154"/>
      <c r="F468" s="154"/>
      <c r="G468" s="154"/>
      <c r="H468" s="154"/>
      <c r="I468" s="154"/>
      <c r="J468" s="154"/>
      <c r="L468" s="155"/>
      <c r="M468" s="155"/>
      <c r="N468" s="156"/>
      <c r="S468" s="155"/>
      <c r="T468" s="155"/>
      <c r="U468" s="155"/>
      <c r="V468" s="155"/>
    </row>
    <row r="469" spans="1:22" s="153" customFormat="1" ht="17.100000000000001" customHeight="1" x14ac:dyDescent="0.25">
      <c r="A469" s="207"/>
      <c r="B469" s="199"/>
      <c r="C469" s="199"/>
      <c r="D469" s="154"/>
      <c r="E469" s="154"/>
      <c r="F469" s="154"/>
      <c r="G469" s="154"/>
      <c r="H469" s="154"/>
      <c r="I469" s="154"/>
      <c r="J469" s="154"/>
      <c r="L469" s="155"/>
      <c r="M469" s="155"/>
      <c r="N469" s="156"/>
      <c r="S469" s="155"/>
      <c r="T469" s="155"/>
      <c r="U469" s="155"/>
      <c r="V469" s="155"/>
    </row>
    <row r="470" spans="1:22" s="153" customFormat="1" ht="17.100000000000001" customHeight="1" x14ac:dyDescent="0.25">
      <c r="A470" s="207"/>
      <c r="B470" s="199"/>
      <c r="C470" s="199"/>
      <c r="D470" s="154"/>
      <c r="E470" s="154"/>
      <c r="F470" s="154"/>
      <c r="G470" s="154"/>
      <c r="H470" s="154"/>
      <c r="I470" s="154"/>
      <c r="J470" s="154"/>
      <c r="L470" s="155"/>
      <c r="M470" s="155"/>
      <c r="N470" s="156"/>
      <c r="S470" s="155"/>
      <c r="T470" s="155"/>
      <c r="U470" s="155"/>
      <c r="V470" s="155"/>
    </row>
    <row r="471" spans="1:22" s="153" customFormat="1" ht="17.100000000000001" customHeight="1" x14ac:dyDescent="0.25">
      <c r="A471" s="207"/>
      <c r="B471" s="199"/>
      <c r="C471" s="199"/>
      <c r="D471" s="154"/>
      <c r="E471" s="154"/>
      <c r="F471" s="154"/>
      <c r="G471" s="154"/>
      <c r="H471" s="154"/>
      <c r="I471" s="154"/>
      <c r="J471" s="154"/>
      <c r="L471" s="155"/>
      <c r="M471" s="155"/>
      <c r="N471" s="156"/>
      <c r="S471" s="155"/>
      <c r="T471" s="155"/>
      <c r="U471" s="155"/>
      <c r="V471" s="155"/>
    </row>
    <row r="472" spans="1:22" s="153" customFormat="1" ht="17.100000000000001" customHeight="1" x14ac:dyDescent="0.25">
      <c r="A472" s="207"/>
      <c r="B472" s="199"/>
      <c r="C472" s="199"/>
      <c r="D472" s="154"/>
      <c r="E472" s="154"/>
      <c r="F472" s="154"/>
      <c r="G472" s="154"/>
      <c r="H472" s="154"/>
      <c r="I472" s="154"/>
      <c r="J472" s="154"/>
      <c r="L472" s="155"/>
      <c r="M472" s="155"/>
      <c r="N472" s="156"/>
      <c r="S472" s="155"/>
      <c r="T472" s="155"/>
      <c r="U472" s="155"/>
      <c r="V472" s="155"/>
    </row>
    <row r="473" spans="1:22" s="153" customFormat="1" ht="17.100000000000001" customHeight="1" x14ac:dyDescent="0.25">
      <c r="A473" s="207"/>
      <c r="B473" s="199"/>
      <c r="C473" s="199"/>
      <c r="D473" s="154"/>
      <c r="E473" s="154"/>
      <c r="F473" s="154"/>
      <c r="G473" s="154"/>
      <c r="H473" s="154"/>
      <c r="I473" s="154"/>
      <c r="J473" s="154"/>
      <c r="L473" s="155"/>
      <c r="M473" s="155"/>
      <c r="N473" s="156"/>
      <c r="S473" s="155"/>
      <c r="T473" s="155"/>
      <c r="U473" s="155"/>
      <c r="V473" s="155"/>
    </row>
    <row r="474" spans="1:22" s="153" customFormat="1" ht="17.100000000000001" customHeight="1" x14ac:dyDescent="0.25">
      <c r="A474" s="207"/>
      <c r="B474" s="199"/>
      <c r="C474" s="199"/>
      <c r="D474" s="154"/>
      <c r="E474" s="154"/>
      <c r="F474" s="154"/>
      <c r="G474" s="154"/>
      <c r="H474" s="154"/>
      <c r="I474" s="154"/>
      <c r="J474" s="154"/>
      <c r="L474" s="155"/>
      <c r="M474" s="155"/>
      <c r="N474" s="156"/>
      <c r="S474" s="155"/>
      <c r="T474" s="155"/>
      <c r="U474" s="155"/>
      <c r="V474" s="155"/>
    </row>
    <row r="475" spans="1:22" s="153" customFormat="1" ht="17.100000000000001" customHeight="1" x14ac:dyDescent="0.25">
      <c r="A475" s="207"/>
      <c r="B475" s="199"/>
      <c r="C475" s="199"/>
      <c r="D475" s="154"/>
      <c r="E475" s="154"/>
      <c r="F475" s="154"/>
      <c r="G475" s="154"/>
      <c r="H475" s="154"/>
      <c r="I475" s="154"/>
      <c r="J475" s="154"/>
      <c r="L475" s="155"/>
      <c r="M475" s="155"/>
      <c r="N475" s="156"/>
      <c r="S475" s="155"/>
      <c r="T475" s="155"/>
      <c r="U475" s="155"/>
      <c r="V475" s="155"/>
    </row>
    <row r="476" spans="1:22" s="153" customFormat="1" ht="17.100000000000001" customHeight="1" x14ac:dyDescent="0.25">
      <c r="A476" s="207"/>
      <c r="B476" s="199"/>
      <c r="C476" s="199"/>
      <c r="D476" s="154"/>
      <c r="E476" s="154"/>
      <c r="F476" s="154"/>
      <c r="G476" s="154"/>
      <c r="H476" s="154"/>
      <c r="I476" s="154"/>
      <c r="J476" s="154"/>
      <c r="L476" s="155"/>
      <c r="M476" s="155"/>
      <c r="N476" s="156"/>
      <c r="S476" s="155"/>
      <c r="T476" s="155"/>
      <c r="U476" s="155"/>
      <c r="V476" s="155"/>
    </row>
    <row r="477" spans="1:22" s="153" customFormat="1" ht="17.100000000000001" customHeight="1" x14ac:dyDescent="0.25">
      <c r="A477" s="207"/>
      <c r="B477" s="199"/>
      <c r="C477" s="199"/>
      <c r="D477" s="154"/>
      <c r="E477" s="154"/>
      <c r="F477" s="154"/>
      <c r="G477" s="154"/>
      <c r="H477" s="154"/>
      <c r="I477" s="154"/>
      <c r="J477" s="154"/>
      <c r="L477" s="155"/>
      <c r="M477" s="155"/>
      <c r="N477" s="156"/>
      <c r="S477" s="155"/>
      <c r="T477" s="155"/>
      <c r="U477" s="155"/>
      <c r="V477" s="155"/>
    </row>
    <row r="478" spans="1:22" s="153" customFormat="1" ht="17.100000000000001" customHeight="1" x14ac:dyDescent="0.25">
      <c r="A478" s="207"/>
      <c r="B478" s="199"/>
      <c r="C478" s="199"/>
      <c r="D478" s="154"/>
      <c r="E478" s="154"/>
      <c r="F478" s="154"/>
      <c r="G478" s="154"/>
      <c r="H478" s="154"/>
      <c r="I478" s="154"/>
      <c r="J478" s="154"/>
      <c r="L478" s="155"/>
      <c r="M478" s="155"/>
      <c r="N478" s="156"/>
      <c r="S478" s="155"/>
      <c r="T478" s="155"/>
      <c r="U478" s="155"/>
      <c r="V478" s="155"/>
    </row>
    <row r="479" spans="1:22" s="153" customFormat="1" ht="17.100000000000001" customHeight="1" x14ac:dyDescent="0.25">
      <c r="A479" s="207"/>
      <c r="B479" s="199"/>
      <c r="C479" s="199"/>
      <c r="D479" s="154"/>
      <c r="E479" s="154"/>
      <c r="F479" s="154"/>
      <c r="G479" s="154"/>
      <c r="H479" s="154"/>
      <c r="I479" s="154"/>
      <c r="J479" s="154"/>
      <c r="L479" s="155"/>
      <c r="M479" s="155"/>
      <c r="N479" s="156"/>
      <c r="S479" s="155"/>
      <c r="T479" s="155"/>
      <c r="U479" s="155"/>
      <c r="V479" s="155"/>
    </row>
    <row r="480" spans="1:22" s="153" customFormat="1" ht="17.100000000000001" customHeight="1" x14ac:dyDescent="0.25">
      <c r="A480" s="207"/>
      <c r="B480" s="199"/>
      <c r="C480" s="199"/>
      <c r="D480" s="154"/>
      <c r="E480" s="154"/>
      <c r="F480" s="154"/>
      <c r="G480" s="154"/>
      <c r="H480" s="154"/>
      <c r="I480" s="154"/>
      <c r="J480" s="154"/>
      <c r="L480" s="155"/>
      <c r="M480" s="155"/>
      <c r="N480" s="156"/>
      <c r="S480" s="155"/>
      <c r="T480" s="155"/>
      <c r="U480" s="155"/>
      <c r="V480" s="155"/>
    </row>
    <row r="481" spans="1:22" s="153" customFormat="1" ht="17.100000000000001" customHeight="1" x14ac:dyDescent="0.25">
      <c r="A481" s="207"/>
      <c r="B481" s="199"/>
      <c r="C481" s="199"/>
      <c r="D481" s="154"/>
      <c r="E481" s="154"/>
      <c r="F481" s="154"/>
      <c r="G481" s="154"/>
      <c r="H481" s="154"/>
      <c r="I481" s="154"/>
      <c r="J481" s="154"/>
      <c r="L481" s="155"/>
      <c r="M481" s="155"/>
      <c r="N481" s="156"/>
      <c r="S481" s="155"/>
      <c r="T481" s="155"/>
      <c r="U481" s="155"/>
      <c r="V481" s="155"/>
    </row>
    <row r="482" spans="1:22" s="153" customFormat="1" ht="17.100000000000001" customHeight="1" x14ac:dyDescent="0.25">
      <c r="A482" s="207"/>
      <c r="B482" s="199"/>
      <c r="C482" s="199"/>
      <c r="D482" s="154"/>
      <c r="E482" s="154"/>
      <c r="F482" s="154"/>
      <c r="G482" s="154"/>
      <c r="H482" s="154"/>
      <c r="I482" s="154"/>
      <c r="J482" s="154"/>
      <c r="L482" s="155"/>
      <c r="M482" s="155"/>
      <c r="N482" s="156"/>
      <c r="S482" s="155"/>
      <c r="T482" s="155"/>
      <c r="U482" s="155"/>
      <c r="V482" s="155"/>
    </row>
    <row r="483" spans="1:22" s="153" customFormat="1" ht="17.100000000000001" customHeight="1" x14ac:dyDescent="0.25">
      <c r="A483" s="207"/>
      <c r="B483" s="199"/>
      <c r="C483" s="199"/>
      <c r="D483" s="154"/>
      <c r="E483" s="154"/>
      <c r="F483" s="154"/>
      <c r="G483" s="154"/>
      <c r="H483" s="154"/>
      <c r="I483" s="154"/>
      <c r="J483" s="154"/>
      <c r="L483" s="155"/>
      <c r="M483" s="155"/>
      <c r="N483" s="156"/>
      <c r="S483" s="155"/>
      <c r="T483" s="155"/>
      <c r="U483" s="155"/>
      <c r="V483" s="155"/>
    </row>
    <row r="484" spans="1:22" s="153" customFormat="1" ht="17.100000000000001" customHeight="1" x14ac:dyDescent="0.25">
      <c r="A484" s="207"/>
      <c r="B484" s="199"/>
      <c r="C484" s="199"/>
      <c r="D484" s="154"/>
      <c r="E484" s="154"/>
      <c r="F484" s="154"/>
      <c r="G484" s="154"/>
      <c r="H484" s="154"/>
      <c r="I484" s="154"/>
      <c r="J484" s="154"/>
      <c r="L484" s="155"/>
      <c r="M484" s="155"/>
      <c r="N484" s="156"/>
      <c r="S484" s="155"/>
      <c r="T484" s="155"/>
      <c r="U484" s="155"/>
      <c r="V484" s="155"/>
    </row>
    <row r="485" spans="1:22" s="153" customFormat="1" ht="17.100000000000001" customHeight="1" x14ac:dyDescent="0.25">
      <c r="A485" s="207"/>
      <c r="B485" s="199"/>
      <c r="C485" s="199"/>
      <c r="D485" s="154"/>
      <c r="E485" s="154"/>
      <c r="F485" s="154"/>
      <c r="G485" s="154"/>
      <c r="H485" s="154"/>
      <c r="I485" s="154"/>
      <c r="J485" s="154"/>
      <c r="L485" s="155"/>
      <c r="M485" s="155"/>
      <c r="N485" s="156"/>
      <c r="S485" s="155"/>
      <c r="T485" s="155"/>
      <c r="U485" s="155"/>
      <c r="V485" s="155"/>
    </row>
    <row r="486" spans="1:22" s="153" customFormat="1" ht="17.100000000000001" customHeight="1" x14ac:dyDescent="0.25">
      <c r="A486" s="207"/>
      <c r="B486" s="199"/>
      <c r="C486" s="199"/>
      <c r="D486" s="154"/>
      <c r="E486" s="154"/>
      <c r="F486" s="154"/>
      <c r="G486" s="154"/>
      <c r="H486" s="154"/>
      <c r="I486" s="154"/>
      <c r="J486" s="154"/>
      <c r="L486" s="155"/>
      <c r="M486" s="155"/>
      <c r="N486" s="156"/>
      <c r="S486" s="155"/>
      <c r="T486" s="155"/>
      <c r="U486" s="155"/>
      <c r="V486" s="155"/>
    </row>
    <row r="487" spans="1:22" s="153" customFormat="1" ht="17.100000000000001" customHeight="1" x14ac:dyDescent="0.25">
      <c r="A487" s="207"/>
      <c r="B487" s="199"/>
      <c r="C487" s="199"/>
      <c r="D487" s="154"/>
      <c r="E487" s="154"/>
      <c r="F487" s="154"/>
      <c r="G487" s="154"/>
      <c r="H487" s="154"/>
      <c r="I487" s="154"/>
      <c r="J487" s="154"/>
      <c r="L487" s="155"/>
      <c r="M487" s="155"/>
      <c r="N487" s="156"/>
      <c r="S487" s="155"/>
      <c r="T487" s="155"/>
      <c r="U487" s="155"/>
      <c r="V487" s="155"/>
    </row>
    <row r="488" spans="1:22" s="153" customFormat="1" ht="17.100000000000001" customHeight="1" x14ac:dyDescent="0.25">
      <c r="A488" s="207"/>
      <c r="B488" s="199"/>
      <c r="C488" s="199"/>
      <c r="D488" s="154"/>
      <c r="E488" s="154"/>
      <c r="F488" s="154"/>
      <c r="G488" s="154"/>
      <c r="H488" s="154"/>
      <c r="I488" s="154"/>
      <c r="J488" s="154"/>
      <c r="L488" s="155"/>
      <c r="M488" s="155"/>
      <c r="N488" s="156"/>
      <c r="S488" s="155"/>
      <c r="T488" s="155"/>
      <c r="U488" s="155"/>
      <c r="V488" s="155"/>
    </row>
    <row r="489" spans="1:22" s="153" customFormat="1" ht="17.100000000000001" customHeight="1" x14ac:dyDescent="0.25">
      <c r="A489" s="207"/>
      <c r="B489" s="199"/>
      <c r="C489" s="199"/>
      <c r="D489" s="154"/>
      <c r="E489" s="154"/>
      <c r="F489" s="154"/>
      <c r="G489" s="154"/>
      <c r="H489" s="154"/>
      <c r="I489" s="154"/>
      <c r="J489" s="154"/>
      <c r="L489" s="155"/>
      <c r="M489" s="155"/>
      <c r="N489" s="156"/>
      <c r="S489" s="155"/>
      <c r="T489" s="155"/>
      <c r="U489" s="155"/>
      <c r="V489" s="155"/>
    </row>
    <row r="490" spans="1:22" s="153" customFormat="1" ht="17.100000000000001" customHeight="1" x14ac:dyDescent="0.25">
      <c r="A490" s="207"/>
      <c r="B490" s="199"/>
      <c r="C490" s="199"/>
      <c r="D490" s="154"/>
      <c r="E490" s="154"/>
      <c r="F490" s="154"/>
      <c r="G490" s="154"/>
      <c r="H490" s="154"/>
      <c r="I490" s="154"/>
      <c r="J490" s="154"/>
      <c r="L490" s="155"/>
      <c r="M490" s="155"/>
      <c r="N490" s="156"/>
      <c r="S490" s="155"/>
      <c r="T490" s="155"/>
      <c r="U490" s="155"/>
      <c r="V490" s="155"/>
    </row>
    <row r="491" spans="1:22" s="153" customFormat="1" ht="17.100000000000001" customHeight="1" x14ac:dyDescent="0.25">
      <c r="A491" s="207"/>
      <c r="B491" s="199"/>
      <c r="C491" s="199"/>
      <c r="D491" s="154"/>
      <c r="E491" s="154"/>
      <c r="F491" s="154"/>
      <c r="G491" s="154"/>
      <c r="H491" s="154"/>
      <c r="I491" s="154"/>
      <c r="J491" s="154"/>
      <c r="L491" s="155"/>
      <c r="M491" s="155"/>
      <c r="N491" s="156"/>
      <c r="S491" s="155"/>
      <c r="T491" s="155"/>
      <c r="U491" s="155"/>
      <c r="V491" s="155"/>
    </row>
    <row r="492" spans="1:22" s="153" customFormat="1" ht="17.100000000000001" customHeight="1" x14ac:dyDescent="0.25">
      <c r="A492" s="207"/>
      <c r="B492" s="199"/>
      <c r="C492" s="199"/>
      <c r="D492" s="154"/>
      <c r="E492" s="154"/>
      <c r="F492" s="154"/>
      <c r="G492" s="154"/>
      <c r="H492" s="154"/>
      <c r="I492" s="154"/>
      <c r="J492" s="154"/>
      <c r="L492" s="155"/>
      <c r="M492" s="155"/>
      <c r="N492" s="156"/>
      <c r="S492" s="155"/>
      <c r="T492" s="155"/>
      <c r="U492" s="155"/>
      <c r="V492" s="155"/>
    </row>
    <row r="493" spans="1:22" s="153" customFormat="1" ht="17.100000000000001" customHeight="1" x14ac:dyDescent="0.25">
      <c r="A493" s="207"/>
      <c r="B493" s="199"/>
      <c r="C493" s="199"/>
      <c r="D493" s="154"/>
      <c r="E493" s="154"/>
      <c r="F493" s="154"/>
      <c r="G493" s="154"/>
      <c r="H493" s="154"/>
      <c r="I493" s="154"/>
      <c r="J493" s="154"/>
      <c r="L493" s="155"/>
      <c r="M493" s="155"/>
      <c r="N493" s="156"/>
      <c r="S493" s="155"/>
      <c r="T493" s="155"/>
      <c r="U493" s="155"/>
      <c r="V493" s="155"/>
    </row>
    <row r="494" spans="1:22" s="153" customFormat="1" ht="17.100000000000001" customHeight="1" x14ac:dyDescent="0.25">
      <c r="A494" s="207"/>
      <c r="B494" s="199"/>
      <c r="C494" s="199"/>
      <c r="D494" s="154"/>
      <c r="E494" s="154"/>
      <c r="F494" s="154"/>
      <c r="G494" s="154"/>
      <c r="H494" s="154"/>
      <c r="I494" s="154"/>
      <c r="J494" s="154"/>
      <c r="L494" s="155"/>
      <c r="M494" s="155"/>
      <c r="N494" s="156"/>
      <c r="S494" s="155"/>
      <c r="T494" s="155"/>
      <c r="U494" s="155"/>
      <c r="V494" s="155"/>
    </row>
    <row r="495" spans="1:22" s="153" customFormat="1" ht="17.100000000000001" customHeight="1" x14ac:dyDescent="0.25">
      <c r="A495" s="207"/>
      <c r="B495" s="199"/>
      <c r="C495" s="199"/>
      <c r="D495" s="154"/>
      <c r="E495" s="154"/>
      <c r="F495" s="154"/>
      <c r="G495" s="154"/>
      <c r="H495" s="154"/>
      <c r="I495" s="154"/>
      <c r="J495" s="154"/>
      <c r="L495" s="155"/>
      <c r="M495" s="155"/>
      <c r="N495" s="156"/>
      <c r="S495" s="155"/>
      <c r="T495" s="155"/>
      <c r="U495" s="155"/>
      <c r="V495" s="155"/>
    </row>
    <row r="496" spans="1:22" s="153" customFormat="1" ht="17.100000000000001" customHeight="1" x14ac:dyDescent="0.25">
      <c r="A496" s="207"/>
      <c r="B496" s="199"/>
      <c r="C496" s="199"/>
      <c r="D496" s="154"/>
      <c r="E496" s="154"/>
      <c r="F496" s="154"/>
      <c r="G496" s="154"/>
      <c r="H496" s="154"/>
      <c r="I496" s="154"/>
      <c r="J496" s="154"/>
      <c r="L496" s="155"/>
      <c r="M496" s="155"/>
      <c r="N496" s="156"/>
      <c r="S496" s="155"/>
      <c r="T496" s="155"/>
      <c r="U496" s="155"/>
      <c r="V496" s="155"/>
    </row>
    <row r="497" spans="1:22" s="153" customFormat="1" ht="17.100000000000001" customHeight="1" x14ac:dyDescent="0.25">
      <c r="A497" s="207"/>
      <c r="B497" s="199"/>
      <c r="C497" s="199"/>
      <c r="D497" s="154"/>
      <c r="E497" s="154"/>
      <c r="F497" s="154"/>
      <c r="G497" s="154"/>
      <c r="H497" s="154"/>
      <c r="I497" s="154"/>
      <c r="J497" s="154"/>
      <c r="L497" s="155"/>
      <c r="M497" s="155"/>
      <c r="N497" s="156"/>
      <c r="S497" s="155"/>
      <c r="T497" s="155"/>
      <c r="U497" s="155"/>
      <c r="V497" s="155"/>
    </row>
    <row r="498" spans="1:22" s="153" customFormat="1" ht="17.100000000000001" customHeight="1" x14ac:dyDescent="0.25">
      <c r="A498" s="207"/>
      <c r="B498" s="199"/>
      <c r="C498" s="199"/>
      <c r="D498" s="154"/>
      <c r="E498" s="154"/>
      <c r="F498" s="154"/>
      <c r="G498" s="154"/>
      <c r="H498" s="154"/>
      <c r="I498" s="154"/>
      <c r="J498" s="154"/>
      <c r="L498" s="155"/>
      <c r="M498" s="155"/>
      <c r="N498" s="156"/>
      <c r="S498" s="155"/>
      <c r="T498" s="155"/>
      <c r="U498" s="155"/>
      <c r="V498" s="155"/>
    </row>
    <row r="499" spans="1:22" s="153" customFormat="1" ht="17.100000000000001" customHeight="1" x14ac:dyDescent="0.25">
      <c r="A499" s="207"/>
      <c r="B499" s="199"/>
      <c r="C499" s="199"/>
      <c r="D499" s="154"/>
      <c r="E499" s="154"/>
      <c r="F499" s="154"/>
      <c r="G499" s="154"/>
      <c r="H499" s="154"/>
      <c r="I499" s="154"/>
      <c r="J499" s="154"/>
      <c r="L499" s="155"/>
      <c r="M499" s="155"/>
      <c r="N499" s="156"/>
      <c r="S499" s="155"/>
      <c r="T499" s="155"/>
      <c r="U499" s="155"/>
      <c r="V499" s="155"/>
    </row>
    <row r="500" spans="1:22" s="153" customFormat="1" ht="17.100000000000001" customHeight="1" x14ac:dyDescent="0.25">
      <c r="A500" s="207"/>
      <c r="B500" s="199"/>
      <c r="C500" s="199"/>
      <c r="D500" s="154"/>
      <c r="E500" s="154"/>
      <c r="F500" s="154"/>
      <c r="G500" s="154"/>
      <c r="H500" s="154"/>
      <c r="I500" s="154"/>
      <c r="J500" s="154"/>
      <c r="L500" s="155"/>
      <c r="M500" s="155"/>
      <c r="N500" s="156"/>
      <c r="S500" s="155"/>
      <c r="T500" s="155"/>
      <c r="U500" s="155"/>
      <c r="V500" s="155"/>
    </row>
    <row r="501" spans="1:22" s="153" customFormat="1" ht="17.100000000000001" customHeight="1" x14ac:dyDescent="0.25">
      <c r="A501" s="207"/>
      <c r="B501" s="199"/>
      <c r="C501" s="199"/>
      <c r="D501" s="154"/>
      <c r="E501" s="154"/>
      <c r="F501" s="154"/>
      <c r="G501" s="154"/>
      <c r="H501" s="154"/>
      <c r="I501" s="154"/>
      <c r="J501" s="154"/>
      <c r="L501" s="155"/>
      <c r="M501" s="155"/>
      <c r="N501" s="156"/>
      <c r="S501" s="155"/>
      <c r="T501" s="155"/>
      <c r="U501" s="155"/>
      <c r="V501" s="155"/>
    </row>
    <row r="502" spans="1:22" s="153" customFormat="1" ht="17.100000000000001" customHeight="1" x14ac:dyDescent="0.25">
      <c r="A502" s="207"/>
      <c r="B502" s="199"/>
      <c r="C502" s="199"/>
      <c r="D502" s="154"/>
      <c r="E502" s="154"/>
      <c r="F502" s="154"/>
      <c r="G502" s="154"/>
      <c r="H502" s="154"/>
      <c r="I502" s="154"/>
      <c r="J502" s="154"/>
      <c r="L502" s="155"/>
      <c r="M502" s="155"/>
      <c r="N502" s="156"/>
      <c r="S502" s="155"/>
      <c r="T502" s="155"/>
      <c r="U502" s="155"/>
      <c r="V502" s="155"/>
    </row>
    <row r="503" spans="1:22" s="153" customFormat="1" ht="17.100000000000001" customHeight="1" x14ac:dyDescent="0.25">
      <c r="A503" s="207"/>
      <c r="B503" s="199"/>
      <c r="C503" s="199"/>
      <c r="D503" s="154"/>
      <c r="E503" s="154"/>
      <c r="F503" s="154"/>
      <c r="G503" s="154"/>
      <c r="H503" s="154"/>
      <c r="I503" s="154"/>
      <c r="J503" s="154"/>
      <c r="L503" s="155"/>
      <c r="M503" s="155"/>
      <c r="N503" s="156"/>
      <c r="S503" s="155"/>
      <c r="T503" s="155"/>
      <c r="U503" s="155"/>
      <c r="V503" s="155"/>
    </row>
    <row r="504" spans="1:22" s="153" customFormat="1" ht="17.100000000000001" customHeight="1" x14ac:dyDescent="0.25">
      <c r="A504" s="207"/>
      <c r="B504" s="199"/>
      <c r="C504" s="199"/>
      <c r="D504" s="154"/>
      <c r="E504" s="154"/>
      <c r="F504" s="154"/>
      <c r="G504" s="154"/>
      <c r="H504" s="154"/>
      <c r="I504" s="154"/>
      <c r="J504" s="154"/>
      <c r="L504" s="155"/>
      <c r="M504" s="155"/>
      <c r="N504" s="156"/>
      <c r="S504" s="155"/>
      <c r="T504" s="155"/>
      <c r="U504" s="155"/>
      <c r="V504" s="155"/>
    </row>
    <row r="505" spans="1:22" s="153" customFormat="1" ht="17.100000000000001" customHeight="1" x14ac:dyDescent="0.25">
      <c r="A505" s="207"/>
      <c r="B505" s="199"/>
      <c r="C505" s="199"/>
      <c r="D505" s="154"/>
      <c r="E505" s="154"/>
      <c r="F505" s="154"/>
      <c r="G505" s="154"/>
      <c r="H505" s="154"/>
      <c r="I505" s="154"/>
      <c r="J505" s="154"/>
      <c r="L505" s="155"/>
      <c r="M505" s="155"/>
      <c r="N505" s="156"/>
      <c r="S505" s="155"/>
      <c r="T505" s="155"/>
      <c r="U505" s="155"/>
      <c r="V505" s="155"/>
    </row>
    <row r="506" spans="1:22" s="153" customFormat="1" ht="17.100000000000001" customHeight="1" x14ac:dyDescent="0.25">
      <c r="A506" s="207"/>
      <c r="B506" s="199"/>
      <c r="C506" s="199"/>
      <c r="D506" s="154"/>
      <c r="E506" s="154"/>
      <c r="F506" s="154"/>
      <c r="G506" s="154"/>
      <c r="H506" s="154"/>
      <c r="I506" s="154"/>
      <c r="J506" s="154"/>
      <c r="L506" s="155"/>
      <c r="M506" s="155"/>
      <c r="N506" s="156"/>
      <c r="S506" s="155"/>
      <c r="T506" s="155"/>
      <c r="U506" s="155"/>
      <c r="V506" s="155"/>
    </row>
    <row r="507" spans="1:22" s="153" customFormat="1" ht="17.100000000000001" customHeight="1" x14ac:dyDescent="0.25">
      <c r="A507" s="207"/>
      <c r="B507" s="199"/>
      <c r="C507" s="199"/>
      <c r="D507" s="154"/>
      <c r="E507" s="154"/>
      <c r="F507" s="154"/>
      <c r="G507" s="154"/>
      <c r="H507" s="154"/>
      <c r="I507" s="154"/>
      <c r="J507" s="154"/>
      <c r="L507" s="155"/>
      <c r="M507" s="155"/>
      <c r="N507" s="156"/>
      <c r="S507" s="155"/>
      <c r="T507" s="155"/>
      <c r="U507" s="155"/>
      <c r="V507" s="155"/>
    </row>
    <row r="508" spans="1:22" s="153" customFormat="1" ht="17.100000000000001" customHeight="1" x14ac:dyDescent="0.25">
      <c r="A508" s="207"/>
      <c r="B508" s="199"/>
      <c r="C508" s="199"/>
      <c r="D508" s="154"/>
      <c r="E508" s="154"/>
      <c r="F508" s="154"/>
      <c r="G508" s="154"/>
      <c r="H508" s="154"/>
      <c r="I508" s="154"/>
      <c r="J508" s="154"/>
      <c r="L508" s="155"/>
      <c r="M508" s="155"/>
      <c r="N508" s="156"/>
      <c r="S508" s="155"/>
      <c r="T508" s="155"/>
      <c r="U508" s="155"/>
      <c r="V508" s="155"/>
    </row>
    <row r="509" spans="1:22" s="153" customFormat="1" ht="17.100000000000001" customHeight="1" x14ac:dyDescent="0.25">
      <c r="A509" s="207"/>
      <c r="B509" s="199"/>
      <c r="C509" s="199"/>
      <c r="D509" s="154"/>
      <c r="E509" s="154"/>
      <c r="F509" s="154"/>
      <c r="G509" s="154"/>
      <c r="H509" s="154"/>
      <c r="I509" s="154"/>
      <c r="J509" s="154"/>
      <c r="L509" s="155"/>
      <c r="M509" s="155"/>
      <c r="N509" s="156"/>
      <c r="S509" s="155"/>
      <c r="T509" s="155"/>
      <c r="U509" s="155"/>
      <c r="V509" s="155"/>
    </row>
    <row r="510" spans="1:22" s="153" customFormat="1" ht="17.100000000000001" customHeight="1" x14ac:dyDescent="0.25">
      <c r="A510" s="207"/>
      <c r="B510" s="199"/>
      <c r="C510" s="199"/>
      <c r="D510" s="154"/>
      <c r="E510" s="154"/>
      <c r="F510" s="154"/>
      <c r="G510" s="154"/>
      <c r="H510" s="154"/>
      <c r="I510" s="154"/>
      <c r="J510" s="154"/>
      <c r="L510" s="155"/>
      <c r="M510" s="155"/>
      <c r="N510" s="156"/>
      <c r="S510" s="155"/>
      <c r="T510" s="155"/>
      <c r="U510" s="155"/>
      <c r="V510" s="155"/>
    </row>
    <row r="511" spans="1:22" s="153" customFormat="1" ht="17.100000000000001" customHeight="1" x14ac:dyDescent="0.25">
      <c r="A511" s="207"/>
      <c r="B511" s="199"/>
      <c r="C511" s="199"/>
      <c r="D511" s="154"/>
      <c r="E511" s="154"/>
      <c r="F511" s="154"/>
      <c r="G511" s="154"/>
      <c r="H511" s="154"/>
      <c r="I511" s="154"/>
      <c r="J511" s="154"/>
      <c r="L511" s="155"/>
      <c r="M511" s="155"/>
      <c r="N511" s="156"/>
      <c r="S511" s="155"/>
      <c r="T511" s="155"/>
      <c r="U511" s="155"/>
      <c r="V511" s="155"/>
    </row>
    <row r="512" spans="1:22" s="153" customFormat="1" ht="17.100000000000001" customHeight="1" x14ac:dyDescent="0.25">
      <c r="A512" s="207"/>
      <c r="B512" s="199"/>
      <c r="C512" s="199"/>
      <c r="D512" s="154"/>
      <c r="E512" s="154"/>
      <c r="F512" s="154"/>
      <c r="G512" s="154"/>
      <c r="H512" s="154"/>
      <c r="I512" s="154"/>
      <c r="J512" s="154"/>
      <c r="L512" s="155"/>
      <c r="M512" s="155"/>
      <c r="N512" s="156"/>
      <c r="S512" s="155"/>
      <c r="T512" s="155"/>
      <c r="U512" s="155"/>
      <c r="V512" s="155"/>
    </row>
    <row r="513" spans="1:22" s="153" customFormat="1" ht="17.100000000000001" customHeight="1" x14ac:dyDescent="0.25">
      <c r="A513" s="207"/>
      <c r="B513" s="199"/>
      <c r="C513" s="199"/>
      <c r="D513" s="154"/>
      <c r="E513" s="154"/>
      <c r="F513" s="154"/>
      <c r="G513" s="154"/>
      <c r="H513" s="154"/>
      <c r="I513" s="154"/>
      <c r="J513" s="154"/>
      <c r="L513" s="155"/>
      <c r="M513" s="155"/>
      <c r="N513" s="156"/>
      <c r="S513" s="155"/>
      <c r="T513" s="155"/>
      <c r="U513" s="155"/>
      <c r="V513" s="155"/>
    </row>
    <row r="514" spans="1:22" s="153" customFormat="1" ht="17.100000000000001" customHeight="1" x14ac:dyDescent="0.25">
      <c r="A514" s="207"/>
      <c r="B514" s="199"/>
      <c r="C514" s="199"/>
      <c r="D514" s="154"/>
      <c r="E514" s="154"/>
      <c r="F514" s="154"/>
      <c r="G514" s="154"/>
      <c r="H514" s="154"/>
      <c r="I514" s="154"/>
      <c r="J514" s="154"/>
      <c r="L514" s="155"/>
      <c r="M514" s="155"/>
      <c r="N514" s="156"/>
      <c r="S514" s="155"/>
      <c r="T514" s="155"/>
      <c r="U514" s="155"/>
      <c r="V514" s="155"/>
    </row>
    <row r="515" spans="1:22" s="153" customFormat="1" ht="17.100000000000001" customHeight="1" x14ac:dyDescent="0.25">
      <c r="A515" s="207"/>
      <c r="B515" s="199"/>
      <c r="C515" s="199"/>
      <c r="D515" s="154"/>
      <c r="E515" s="154"/>
      <c r="F515" s="154"/>
      <c r="G515" s="154"/>
      <c r="H515" s="154"/>
      <c r="I515" s="154"/>
      <c r="J515" s="154"/>
      <c r="L515" s="155"/>
      <c r="M515" s="155"/>
      <c r="N515" s="156"/>
      <c r="S515" s="155"/>
      <c r="T515" s="155"/>
      <c r="U515" s="155"/>
      <c r="V515" s="155"/>
    </row>
    <row r="516" spans="1:22" s="153" customFormat="1" ht="17.100000000000001" customHeight="1" x14ac:dyDescent="0.25">
      <c r="A516" s="207"/>
      <c r="B516" s="199"/>
      <c r="C516" s="199"/>
      <c r="D516" s="154"/>
      <c r="E516" s="154"/>
      <c r="F516" s="154"/>
      <c r="G516" s="154"/>
      <c r="H516" s="154"/>
      <c r="I516" s="154"/>
      <c r="J516" s="154"/>
      <c r="L516" s="155"/>
      <c r="M516" s="155"/>
      <c r="N516" s="156"/>
      <c r="S516" s="155"/>
      <c r="T516" s="155"/>
      <c r="U516" s="155"/>
      <c r="V516" s="155"/>
    </row>
    <row r="517" spans="1:22" s="153" customFormat="1" ht="17.100000000000001" customHeight="1" x14ac:dyDescent="0.25">
      <c r="A517" s="207"/>
      <c r="B517" s="199"/>
      <c r="C517" s="199"/>
      <c r="D517" s="154"/>
      <c r="E517" s="154"/>
      <c r="F517" s="154"/>
      <c r="G517" s="154"/>
      <c r="H517" s="154"/>
      <c r="I517" s="154"/>
      <c r="J517" s="154"/>
      <c r="L517" s="155"/>
      <c r="M517" s="155"/>
      <c r="N517" s="156"/>
      <c r="S517" s="155"/>
      <c r="T517" s="155"/>
      <c r="U517" s="155"/>
      <c r="V517" s="155"/>
    </row>
    <row r="518" spans="1:22" s="153" customFormat="1" ht="17.100000000000001" customHeight="1" x14ac:dyDescent="0.25">
      <c r="A518" s="207"/>
      <c r="B518" s="199"/>
      <c r="C518" s="199"/>
      <c r="D518" s="154"/>
      <c r="E518" s="154"/>
      <c r="F518" s="154"/>
      <c r="G518" s="154"/>
      <c r="H518" s="154"/>
      <c r="I518" s="154"/>
      <c r="J518" s="154"/>
      <c r="L518" s="155"/>
      <c r="M518" s="155"/>
      <c r="N518" s="156"/>
      <c r="S518" s="155"/>
      <c r="T518" s="155"/>
      <c r="U518" s="155"/>
      <c r="V518" s="155"/>
    </row>
    <row r="519" spans="1:22" s="153" customFormat="1" ht="17.100000000000001" customHeight="1" x14ac:dyDescent="0.25">
      <c r="A519" s="207"/>
      <c r="B519" s="199"/>
      <c r="C519" s="199"/>
      <c r="D519" s="154"/>
      <c r="E519" s="154"/>
      <c r="F519" s="154"/>
      <c r="G519" s="154"/>
      <c r="H519" s="154"/>
      <c r="I519" s="154"/>
      <c r="J519" s="154"/>
      <c r="L519" s="155"/>
      <c r="M519" s="155"/>
      <c r="N519" s="156"/>
      <c r="S519" s="155"/>
      <c r="T519" s="155"/>
      <c r="U519" s="155"/>
      <c r="V519" s="155"/>
    </row>
    <row r="520" spans="1:22" s="153" customFormat="1" ht="17.100000000000001" customHeight="1" x14ac:dyDescent="0.25">
      <c r="A520" s="207"/>
      <c r="B520" s="199"/>
      <c r="C520" s="199"/>
      <c r="D520" s="154"/>
      <c r="E520" s="154"/>
      <c r="F520" s="154"/>
      <c r="G520" s="154"/>
      <c r="H520" s="154"/>
      <c r="I520" s="154"/>
      <c r="J520" s="154"/>
      <c r="L520" s="155"/>
      <c r="M520" s="155"/>
      <c r="N520" s="156"/>
      <c r="S520" s="155"/>
      <c r="T520" s="155"/>
      <c r="U520" s="155"/>
      <c r="V520" s="155"/>
    </row>
    <row r="521" spans="1:22" s="153" customFormat="1" ht="17.100000000000001" customHeight="1" x14ac:dyDescent="0.25">
      <c r="A521" s="207"/>
      <c r="B521" s="199"/>
      <c r="C521" s="199"/>
      <c r="D521" s="154"/>
      <c r="E521" s="154"/>
      <c r="F521" s="154"/>
      <c r="G521" s="154"/>
      <c r="H521" s="154"/>
      <c r="I521" s="154"/>
      <c r="J521" s="154"/>
      <c r="L521" s="155"/>
      <c r="M521" s="155"/>
      <c r="N521" s="156"/>
      <c r="S521" s="155"/>
      <c r="T521" s="155"/>
      <c r="U521" s="155"/>
      <c r="V521" s="155"/>
    </row>
    <row r="522" spans="1:22" s="153" customFormat="1" ht="17.100000000000001" customHeight="1" x14ac:dyDescent="0.25">
      <c r="A522" s="207"/>
      <c r="B522" s="199"/>
      <c r="C522" s="199"/>
      <c r="D522" s="154"/>
      <c r="E522" s="154"/>
      <c r="F522" s="154"/>
      <c r="G522" s="154"/>
      <c r="H522" s="154"/>
      <c r="I522" s="154"/>
      <c r="J522" s="154"/>
      <c r="L522" s="155"/>
      <c r="M522" s="155"/>
      <c r="N522" s="156"/>
      <c r="S522" s="155"/>
      <c r="T522" s="155"/>
      <c r="U522" s="155"/>
      <c r="V522" s="155"/>
    </row>
    <row r="523" spans="1:22" s="153" customFormat="1" ht="17.100000000000001" customHeight="1" x14ac:dyDescent="0.25">
      <c r="A523" s="207"/>
      <c r="B523" s="199"/>
      <c r="C523" s="199"/>
      <c r="D523" s="154"/>
      <c r="E523" s="154"/>
      <c r="F523" s="154"/>
      <c r="G523" s="154"/>
      <c r="H523" s="154"/>
      <c r="I523" s="154"/>
      <c r="J523" s="154"/>
      <c r="L523" s="155"/>
      <c r="M523" s="155"/>
      <c r="N523" s="156"/>
      <c r="S523" s="155"/>
      <c r="T523" s="155"/>
      <c r="U523" s="155"/>
      <c r="V523" s="155"/>
    </row>
    <row r="524" spans="1:22" s="153" customFormat="1" ht="17.100000000000001" customHeight="1" x14ac:dyDescent="0.25">
      <c r="A524" s="207"/>
      <c r="B524" s="199"/>
      <c r="C524" s="199"/>
      <c r="D524" s="154"/>
      <c r="E524" s="154"/>
      <c r="F524" s="154"/>
      <c r="G524" s="154"/>
      <c r="H524" s="154"/>
      <c r="I524" s="154"/>
      <c r="J524" s="154"/>
      <c r="L524" s="155"/>
      <c r="M524" s="155"/>
      <c r="N524" s="156"/>
      <c r="S524" s="155"/>
      <c r="T524" s="155"/>
      <c r="U524" s="155"/>
      <c r="V524" s="155"/>
    </row>
    <row r="525" spans="1:22" s="153" customFormat="1" ht="17.100000000000001" customHeight="1" x14ac:dyDescent="0.25">
      <c r="A525" s="207"/>
      <c r="B525" s="199"/>
      <c r="C525" s="199"/>
      <c r="D525" s="154"/>
      <c r="E525" s="154"/>
      <c r="F525" s="154"/>
      <c r="G525" s="154"/>
      <c r="H525" s="154"/>
      <c r="I525" s="154"/>
      <c r="J525" s="154"/>
      <c r="L525" s="155"/>
      <c r="M525" s="155"/>
      <c r="N525" s="156"/>
      <c r="S525" s="155"/>
      <c r="T525" s="155"/>
      <c r="U525" s="155"/>
      <c r="V525" s="155"/>
    </row>
    <row r="526" spans="1:22" s="153" customFormat="1" ht="17.100000000000001" customHeight="1" x14ac:dyDescent="0.25">
      <c r="A526" s="207"/>
      <c r="B526" s="199"/>
      <c r="C526" s="199"/>
      <c r="D526" s="154"/>
      <c r="E526" s="154"/>
      <c r="F526" s="154"/>
      <c r="G526" s="154"/>
      <c r="H526" s="154"/>
      <c r="I526" s="154"/>
      <c r="J526" s="154"/>
      <c r="L526" s="155"/>
      <c r="M526" s="155"/>
      <c r="N526" s="156"/>
      <c r="S526" s="155"/>
      <c r="T526" s="155"/>
      <c r="U526" s="155"/>
      <c r="V526" s="155"/>
    </row>
    <row r="527" spans="1:22" s="153" customFormat="1" ht="17.100000000000001" customHeight="1" x14ac:dyDescent="0.25">
      <c r="A527" s="207"/>
      <c r="B527" s="199"/>
      <c r="C527" s="199"/>
      <c r="D527" s="154"/>
      <c r="E527" s="154"/>
      <c r="F527" s="154"/>
      <c r="G527" s="154"/>
      <c r="H527" s="154"/>
      <c r="I527" s="154"/>
      <c r="J527" s="154"/>
      <c r="L527" s="155"/>
      <c r="M527" s="155"/>
      <c r="N527" s="156"/>
      <c r="S527" s="155"/>
      <c r="T527" s="155"/>
      <c r="U527" s="155"/>
      <c r="V527" s="155"/>
    </row>
    <row r="528" spans="1:22" s="153" customFormat="1" ht="17.100000000000001" customHeight="1" x14ac:dyDescent="0.25">
      <c r="A528" s="207"/>
      <c r="B528" s="199"/>
      <c r="C528" s="199"/>
      <c r="D528" s="154"/>
      <c r="E528" s="154"/>
      <c r="F528" s="154"/>
      <c r="G528" s="154"/>
      <c r="H528" s="154"/>
      <c r="I528" s="154"/>
      <c r="J528" s="154"/>
      <c r="L528" s="155"/>
      <c r="M528" s="155"/>
      <c r="N528" s="156"/>
      <c r="S528" s="155"/>
      <c r="T528" s="155"/>
      <c r="U528" s="155"/>
      <c r="V528" s="155"/>
    </row>
    <row r="529" spans="1:22" s="153" customFormat="1" ht="17.100000000000001" customHeight="1" x14ac:dyDescent="0.25">
      <c r="A529" s="207"/>
      <c r="B529" s="199"/>
      <c r="C529" s="199"/>
      <c r="D529" s="154"/>
      <c r="E529" s="154"/>
      <c r="F529" s="154"/>
      <c r="G529" s="154"/>
      <c r="H529" s="154"/>
      <c r="I529" s="154"/>
      <c r="J529" s="154"/>
      <c r="L529" s="155"/>
      <c r="M529" s="155"/>
      <c r="N529" s="156"/>
      <c r="S529" s="155"/>
      <c r="T529" s="155"/>
      <c r="U529" s="155"/>
      <c r="V529" s="155"/>
    </row>
    <row r="530" spans="1:22" s="153" customFormat="1" ht="17.100000000000001" customHeight="1" x14ac:dyDescent="0.25">
      <c r="A530" s="207"/>
      <c r="B530" s="199"/>
      <c r="C530" s="199"/>
      <c r="D530" s="154"/>
      <c r="E530" s="154"/>
      <c r="F530" s="154"/>
      <c r="G530" s="154"/>
      <c r="H530" s="154"/>
      <c r="I530" s="154"/>
      <c r="J530" s="154"/>
      <c r="L530" s="155"/>
      <c r="M530" s="155"/>
      <c r="N530" s="156"/>
      <c r="S530" s="155"/>
      <c r="T530" s="155"/>
      <c r="U530" s="155"/>
      <c r="V530" s="155"/>
    </row>
    <row r="531" spans="1:22" s="153" customFormat="1" ht="17.100000000000001" customHeight="1" x14ac:dyDescent="0.25">
      <c r="A531" s="207"/>
      <c r="B531" s="199"/>
      <c r="C531" s="199"/>
      <c r="D531" s="154"/>
      <c r="E531" s="154"/>
      <c r="F531" s="154"/>
      <c r="G531" s="154"/>
      <c r="H531" s="154"/>
      <c r="I531" s="154"/>
      <c r="J531" s="154"/>
      <c r="L531" s="155"/>
      <c r="M531" s="155"/>
      <c r="N531" s="156"/>
      <c r="S531" s="155"/>
      <c r="T531" s="155"/>
      <c r="U531" s="155"/>
      <c r="V531" s="155"/>
    </row>
    <row r="532" spans="1:22" s="153" customFormat="1" ht="17.100000000000001" customHeight="1" x14ac:dyDescent="0.25">
      <c r="A532" s="207"/>
      <c r="B532" s="199"/>
      <c r="C532" s="199"/>
      <c r="D532" s="154"/>
      <c r="E532" s="154"/>
      <c r="F532" s="154"/>
      <c r="G532" s="154"/>
      <c r="H532" s="154"/>
      <c r="I532" s="154"/>
      <c r="J532" s="154"/>
      <c r="L532" s="155"/>
      <c r="M532" s="155"/>
      <c r="N532" s="156"/>
      <c r="S532" s="155"/>
      <c r="T532" s="155"/>
      <c r="U532" s="155"/>
      <c r="V532" s="155"/>
    </row>
    <row r="533" spans="1:22" s="153" customFormat="1" ht="17.100000000000001" customHeight="1" x14ac:dyDescent="0.25">
      <c r="A533" s="207"/>
      <c r="B533" s="199"/>
      <c r="C533" s="199"/>
      <c r="D533" s="154"/>
      <c r="E533" s="154"/>
      <c r="F533" s="154"/>
      <c r="G533" s="154"/>
      <c r="H533" s="154"/>
      <c r="I533" s="154"/>
      <c r="J533" s="154"/>
      <c r="L533" s="155"/>
      <c r="M533" s="155"/>
      <c r="N533" s="156"/>
      <c r="S533" s="155"/>
      <c r="T533" s="155"/>
      <c r="U533" s="155"/>
      <c r="V533" s="155"/>
    </row>
    <row r="534" spans="1:22" s="153" customFormat="1" ht="17.100000000000001" customHeight="1" x14ac:dyDescent="0.25">
      <c r="A534" s="207"/>
      <c r="B534" s="199"/>
      <c r="C534" s="199"/>
      <c r="D534" s="154"/>
      <c r="E534" s="154"/>
      <c r="F534" s="154"/>
      <c r="G534" s="154"/>
      <c r="H534" s="154"/>
      <c r="I534" s="154"/>
      <c r="J534" s="154"/>
      <c r="L534" s="155"/>
      <c r="M534" s="155"/>
      <c r="N534" s="156"/>
      <c r="S534" s="155"/>
      <c r="T534" s="155"/>
      <c r="U534" s="155"/>
      <c r="V534" s="155"/>
    </row>
    <row r="535" spans="1:22" s="153" customFormat="1" ht="17.100000000000001" customHeight="1" x14ac:dyDescent="0.25">
      <c r="A535" s="207"/>
      <c r="B535" s="199"/>
      <c r="C535" s="199"/>
      <c r="D535" s="154"/>
      <c r="E535" s="154"/>
      <c r="F535" s="154"/>
      <c r="G535" s="154"/>
      <c r="H535" s="154"/>
      <c r="I535" s="154"/>
      <c r="J535" s="154"/>
      <c r="L535" s="155"/>
      <c r="M535" s="155"/>
      <c r="N535" s="156"/>
      <c r="S535" s="155"/>
      <c r="T535" s="155"/>
      <c r="U535" s="155"/>
      <c r="V535" s="155"/>
    </row>
    <row r="536" spans="1:22" s="153" customFormat="1" ht="17.100000000000001" customHeight="1" x14ac:dyDescent="0.25">
      <c r="A536" s="207"/>
      <c r="B536" s="199"/>
      <c r="C536" s="199"/>
      <c r="D536" s="154"/>
      <c r="E536" s="154"/>
      <c r="F536" s="154"/>
      <c r="G536" s="154"/>
      <c r="H536" s="154"/>
      <c r="I536" s="154"/>
      <c r="J536" s="154"/>
      <c r="L536" s="155"/>
      <c r="M536" s="155"/>
      <c r="N536" s="156"/>
      <c r="S536" s="155"/>
      <c r="T536" s="155"/>
      <c r="U536" s="155"/>
      <c r="V536" s="155"/>
    </row>
    <row r="537" spans="1:22" s="153" customFormat="1" ht="17.100000000000001" customHeight="1" x14ac:dyDescent="0.25">
      <c r="A537" s="207"/>
      <c r="B537" s="199"/>
      <c r="C537" s="199"/>
      <c r="D537" s="154"/>
      <c r="E537" s="154"/>
      <c r="F537" s="154"/>
      <c r="G537" s="154"/>
      <c r="H537" s="154"/>
      <c r="I537" s="154"/>
      <c r="J537" s="154"/>
      <c r="L537" s="155"/>
      <c r="M537" s="155"/>
      <c r="N537" s="156"/>
      <c r="S537" s="155"/>
      <c r="T537" s="155"/>
      <c r="U537" s="155"/>
      <c r="V537" s="155"/>
    </row>
    <row r="538" spans="1:22" s="153" customFormat="1" ht="17.100000000000001" customHeight="1" x14ac:dyDescent="0.25">
      <c r="A538" s="207"/>
      <c r="B538" s="199"/>
      <c r="C538" s="199"/>
      <c r="D538" s="154"/>
      <c r="E538" s="154"/>
      <c r="F538" s="154"/>
      <c r="G538" s="154"/>
      <c r="H538" s="154"/>
      <c r="I538" s="154"/>
      <c r="J538" s="154"/>
      <c r="L538" s="155"/>
      <c r="M538" s="155"/>
      <c r="N538" s="156"/>
      <c r="S538" s="155"/>
      <c r="T538" s="155"/>
      <c r="U538" s="155"/>
      <c r="V538" s="155"/>
    </row>
    <row r="539" spans="1:22" s="153" customFormat="1" ht="17.100000000000001" customHeight="1" x14ac:dyDescent="0.25">
      <c r="A539" s="207"/>
      <c r="B539" s="199"/>
      <c r="C539" s="199"/>
      <c r="D539" s="154"/>
      <c r="E539" s="154"/>
      <c r="F539" s="154"/>
      <c r="G539" s="154"/>
      <c r="H539" s="154"/>
      <c r="I539" s="154"/>
      <c r="J539" s="154"/>
      <c r="L539" s="155"/>
      <c r="M539" s="155"/>
      <c r="N539" s="156"/>
      <c r="S539" s="155"/>
      <c r="T539" s="155"/>
      <c r="U539" s="155"/>
      <c r="V539" s="155"/>
    </row>
    <row r="540" spans="1:22" s="153" customFormat="1" ht="17.100000000000001" customHeight="1" x14ac:dyDescent="0.25">
      <c r="A540" s="207"/>
      <c r="B540" s="199"/>
      <c r="C540" s="199"/>
      <c r="D540" s="154"/>
      <c r="E540" s="154"/>
      <c r="F540" s="154"/>
      <c r="G540" s="154"/>
      <c r="H540" s="154"/>
      <c r="I540" s="154"/>
      <c r="J540" s="154"/>
      <c r="L540" s="155"/>
      <c r="M540" s="155"/>
      <c r="N540" s="156"/>
      <c r="S540" s="155"/>
      <c r="T540" s="155"/>
      <c r="U540" s="155"/>
      <c r="V540" s="155"/>
    </row>
    <row r="541" spans="1:22" s="153" customFormat="1" ht="17.100000000000001" customHeight="1" x14ac:dyDescent="0.25">
      <c r="A541" s="207"/>
      <c r="B541" s="199"/>
      <c r="C541" s="199"/>
      <c r="D541" s="154"/>
      <c r="E541" s="154"/>
      <c r="F541" s="154"/>
      <c r="G541" s="154"/>
      <c r="H541" s="154"/>
      <c r="I541" s="154"/>
      <c r="J541" s="154"/>
      <c r="L541" s="155"/>
      <c r="M541" s="155"/>
      <c r="N541" s="156"/>
      <c r="S541" s="155"/>
      <c r="T541" s="155"/>
      <c r="U541" s="155"/>
      <c r="V541" s="155"/>
    </row>
    <row r="542" spans="1:22" s="153" customFormat="1" ht="17.100000000000001" customHeight="1" x14ac:dyDescent="0.25">
      <c r="A542" s="207"/>
      <c r="B542" s="199"/>
      <c r="C542" s="199"/>
      <c r="D542" s="154"/>
      <c r="E542" s="154"/>
      <c r="F542" s="154"/>
      <c r="G542" s="154"/>
      <c r="H542" s="154"/>
      <c r="I542" s="154"/>
      <c r="J542" s="154"/>
      <c r="L542" s="155"/>
      <c r="M542" s="155"/>
      <c r="N542" s="156"/>
      <c r="S542" s="155"/>
      <c r="T542" s="155"/>
      <c r="U542" s="155"/>
      <c r="V542" s="155"/>
    </row>
    <row r="543" spans="1:22" s="153" customFormat="1" ht="17.100000000000001" customHeight="1" x14ac:dyDescent="0.25">
      <c r="A543" s="207"/>
      <c r="B543" s="199"/>
      <c r="C543" s="199"/>
      <c r="D543" s="154"/>
      <c r="E543" s="154"/>
      <c r="F543" s="154"/>
      <c r="G543" s="154"/>
      <c r="H543" s="154"/>
      <c r="I543" s="154"/>
      <c r="J543" s="154"/>
      <c r="L543" s="155"/>
      <c r="M543" s="155"/>
      <c r="N543" s="156"/>
      <c r="S543" s="155"/>
      <c r="T543" s="155"/>
      <c r="U543" s="155"/>
      <c r="V543" s="155"/>
    </row>
    <row r="544" spans="1:22" s="153" customFormat="1" ht="17.100000000000001" customHeight="1" x14ac:dyDescent="0.25">
      <c r="A544" s="207"/>
      <c r="B544" s="199"/>
      <c r="C544" s="199"/>
      <c r="D544" s="154"/>
      <c r="E544" s="154"/>
      <c r="F544" s="154"/>
      <c r="G544" s="154"/>
      <c r="H544" s="154"/>
      <c r="I544" s="154"/>
      <c r="J544" s="154"/>
      <c r="L544" s="155"/>
      <c r="M544" s="155"/>
      <c r="N544" s="156"/>
      <c r="S544" s="155"/>
      <c r="T544" s="155"/>
      <c r="U544" s="155"/>
      <c r="V544" s="155"/>
    </row>
    <row r="545" spans="1:22" s="153" customFormat="1" ht="17.100000000000001" customHeight="1" x14ac:dyDescent="0.25">
      <c r="A545" s="207"/>
      <c r="B545" s="199"/>
      <c r="C545" s="199"/>
      <c r="D545" s="154"/>
      <c r="E545" s="154"/>
      <c r="F545" s="154"/>
      <c r="G545" s="154"/>
      <c r="H545" s="154"/>
      <c r="I545" s="154"/>
      <c r="J545" s="154"/>
      <c r="L545" s="155"/>
      <c r="M545" s="155"/>
      <c r="N545" s="156"/>
      <c r="S545" s="155"/>
      <c r="T545" s="155"/>
      <c r="U545" s="155"/>
      <c r="V545" s="155"/>
    </row>
    <row r="546" spans="1:22" s="153" customFormat="1" ht="17.100000000000001" customHeight="1" x14ac:dyDescent="0.25">
      <c r="A546" s="207"/>
      <c r="B546" s="199"/>
      <c r="C546" s="199"/>
      <c r="D546" s="154"/>
      <c r="E546" s="154"/>
      <c r="F546" s="154"/>
      <c r="G546" s="154"/>
      <c r="H546" s="154"/>
      <c r="I546" s="154"/>
      <c r="J546" s="154"/>
      <c r="L546" s="155"/>
      <c r="M546" s="155"/>
      <c r="N546" s="156"/>
      <c r="S546" s="155"/>
      <c r="T546" s="155"/>
      <c r="U546" s="155"/>
      <c r="V546" s="155"/>
    </row>
    <row r="547" spans="1:22" s="153" customFormat="1" ht="17.100000000000001" customHeight="1" x14ac:dyDescent="0.25">
      <c r="A547" s="207"/>
      <c r="B547" s="199"/>
      <c r="C547" s="199"/>
      <c r="D547" s="154"/>
      <c r="E547" s="154"/>
      <c r="F547" s="154"/>
      <c r="G547" s="154"/>
      <c r="H547" s="154"/>
      <c r="I547" s="154"/>
      <c r="J547" s="154"/>
      <c r="L547" s="155"/>
      <c r="M547" s="155"/>
      <c r="N547" s="156"/>
      <c r="S547" s="155"/>
      <c r="T547" s="155"/>
      <c r="U547" s="155"/>
      <c r="V547" s="155"/>
    </row>
    <row r="548" spans="1:22" s="153" customFormat="1" ht="17.100000000000001" customHeight="1" x14ac:dyDescent="0.25">
      <c r="A548" s="207"/>
      <c r="B548" s="199"/>
      <c r="C548" s="199"/>
      <c r="D548" s="154"/>
      <c r="E548" s="154"/>
      <c r="F548" s="154"/>
      <c r="G548" s="154"/>
      <c r="H548" s="154"/>
      <c r="I548" s="154"/>
      <c r="J548" s="154"/>
      <c r="L548" s="155"/>
      <c r="M548" s="155"/>
      <c r="N548" s="156"/>
      <c r="S548" s="155"/>
      <c r="T548" s="155"/>
      <c r="U548" s="155"/>
      <c r="V548" s="155"/>
    </row>
    <row r="549" spans="1:22" s="153" customFormat="1" ht="17.100000000000001" customHeight="1" x14ac:dyDescent="0.25">
      <c r="A549" s="207"/>
      <c r="B549" s="199"/>
      <c r="C549" s="199"/>
      <c r="D549" s="154"/>
      <c r="E549" s="154"/>
      <c r="F549" s="154"/>
      <c r="G549" s="154"/>
      <c r="H549" s="154"/>
      <c r="I549" s="154"/>
      <c r="J549" s="154"/>
      <c r="L549" s="155"/>
      <c r="M549" s="155"/>
      <c r="N549" s="156"/>
      <c r="S549" s="155"/>
      <c r="T549" s="155"/>
      <c r="U549" s="155"/>
      <c r="V549" s="155"/>
    </row>
    <row r="550" spans="1:22" s="153" customFormat="1" ht="17.100000000000001" customHeight="1" x14ac:dyDescent="0.25">
      <c r="A550" s="207"/>
      <c r="B550" s="199"/>
      <c r="C550" s="199"/>
      <c r="D550" s="154"/>
      <c r="E550" s="154"/>
      <c r="F550" s="154"/>
      <c r="G550" s="154"/>
      <c r="H550" s="154"/>
      <c r="I550" s="154"/>
      <c r="J550" s="154"/>
      <c r="L550" s="155"/>
      <c r="M550" s="155"/>
      <c r="N550" s="156"/>
      <c r="S550" s="155"/>
      <c r="T550" s="155"/>
      <c r="U550" s="155"/>
      <c r="V550" s="155"/>
    </row>
    <row r="551" spans="1:22" s="153" customFormat="1" ht="17.100000000000001" customHeight="1" x14ac:dyDescent="0.25">
      <c r="A551" s="207"/>
      <c r="B551" s="199"/>
      <c r="C551" s="199"/>
      <c r="D551" s="154"/>
      <c r="E551" s="154"/>
      <c r="F551" s="154"/>
      <c r="G551" s="154"/>
      <c r="H551" s="154"/>
      <c r="I551" s="154"/>
      <c r="J551" s="154"/>
      <c r="L551" s="155"/>
      <c r="M551" s="155"/>
      <c r="N551" s="156"/>
      <c r="S551" s="155"/>
      <c r="T551" s="155"/>
      <c r="U551" s="155"/>
      <c r="V551" s="155"/>
    </row>
    <row r="552" spans="1:22" s="153" customFormat="1" ht="17.100000000000001" customHeight="1" x14ac:dyDescent="0.25">
      <c r="A552" s="207"/>
      <c r="B552" s="199"/>
      <c r="C552" s="199"/>
      <c r="D552" s="154"/>
      <c r="E552" s="154"/>
      <c r="F552" s="154"/>
      <c r="G552" s="154"/>
      <c r="H552" s="154"/>
      <c r="I552" s="154"/>
      <c r="J552" s="154"/>
      <c r="L552" s="155"/>
      <c r="M552" s="155"/>
      <c r="N552" s="156"/>
      <c r="S552" s="155"/>
      <c r="T552" s="155"/>
      <c r="U552" s="155"/>
      <c r="V552" s="155"/>
    </row>
    <row r="553" spans="1:22" s="153" customFormat="1" ht="17.100000000000001" customHeight="1" x14ac:dyDescent="0.25">
      <c r="A553" s="207"/>
      <c r="B553" s="199"/>
      <c r="C553" s="199"/>
      <c r="D553" s="154"/>
      <c r="E553" s="154"/>
      <c r="F553" s="154"/>
      <c r="G553" s="154"/>
      <c r="H553" s="154"/>
      <c r="I553" s="154"/>
      <c r="J553" s="154"/>
      <c r="L553" s="155"/>
      <c r="M553" s="155"/>
      <c r="N553" s="156"/>
      <c r="S553" s="155"/>
      <c r="T553" s="155"/>
      <c r="U553" s="155"/>
      <c r="V553" s="155"/>
    </row>
    <row r="554" spans="1:22" s="153" customFormat="1" ht="17.100000000000001" customHeight="1" x14ac:dyDescent="0.25">
      <c r="A554" s="207"/>
      <c r="B554" s="199"/>
      <c r="C554" s="199"/>
      <c r="D554" s="154"/>
      <c r="E554" s="154"/>
      <c r="F554" s="154"/>
      <c r="G554" s="154"/>
      <c r="H554" s="154"/>
      <c r="I554" s="154"/>
      <c r="J554" s="154"/>
      <c r="L554" s="155"/>
      <c r="M554" s="155"/>
      <c r="N554" s="156"/>
      <c r="S554" s="155"/>
      <c r="T554" s="155"/>
      <c r="U554" s="155"/>
      <c r="V554" s="155"/>
    </row>
    <row r="555" spans="1:22" s="153" customFormat="1" ht="17.100000000000001" customHeight="1" x14ac:dyDescent="0.25">
      <c r="A555" s="207"/>
      <c r="B555" s="199"/>
      <c r="C555" s="199"/>
      <c r="D555" s="154"/>
      <c r="E555" s="154"/>
      <c r="F555" s="154"/>
      <c r="G555" s="154"/>
      <c r="H555" s="154"/>
      <c r="I555" s="154"/>
      <c r="J555" s="154"/>
      <c r="L555" s="155"/>
      <c r="M555" s="155"/>
      <c r="N555" s="156"/>
      <c r="S555" s="155"/>
      <c r="T555" s="155"/>
      <c r="U555" s="155"/>
      <c r="V555" s="155"/>
    </row>
    <row r="556" spans="1:22" s="153" customFormat="1" ht="17.100000000000001" customHeight="1" x14ac:dyDescent="0.25">
      <c r="A556" s="207"/>
      <c r="B556" s="199"/>
      <c r="C556" s="199"/>
      <c r="D556" s="154"/>
      <c r="E556" s="154"/>
      <c r="F556" s="154"/>
      <c r="G556" s="154"/>
      <c r="H556" s="154"/>
      <c r="I556" s="154"/>
      <c r="J556" s="154"/>
      <c r="L556" s="155"/>
      <c r="M556" s="155"/>
      <c r="N556" s="156"/>
      <c r="S556" s="155"/>
      <c r="T556" s="155"/>
      <c r="U556" s="155"/>
      <c r="V556" s="155"/>
    </row>
    <row r="557" spans="1:22" s="153" customFormat="1" ht="17.100000000000001" customHeight="1" x14ac:dyDescent="0.25">
      <c r="A557" s="207"/>
      <c r="B557" s="199"/>
      <c r="C557" s="199"/>
      <c r="D557" s="154"/>
      <c r="E557" s="154"/>
      <c r="F557" s="154"/>
      <c r="G557" s="154"/>
      <c r="H557" s="154"/>
      <c r="I557" s="154"/>
      <c r="J557" s="154"/>
      <c r="L557" s="155"/>
      <c r="M557" s="155"/>
      <c r="N557" s="156"/>
      <c r="S557" s="155"/>
      <c r="T557" s="155"/>
      <c r="U557" s="155"/>
      <c r="V557" s="155"/>
    </row>
    <row r="558" spans="1:22" s="153" customFormat="1" ht="17.100000000000001" customHeight="1" x14ac:dyDescent="0.25">
      <c r="A558" s="207"/>
      <c r="B558" s="199"/>
      <c r="C558" s="199"/>
      <c r="D558" s="154"/>
      <c r="E558" s="154"/>
      <c r="F558" s="154"/>
      <c r="G558" s="154"/>
      <c r="H558" s="154"/>
      <c r="I558" s="154"/>
      <c r="J558" s="154"/>
      <c r="L558" s="155"/>
      <c r="M558" s="155"/>
      <c r="N558" s="156"/>
      <c r="S558" s="155"/>
      <c r="T558" s="155"/>
      <c r="U558" s="155"/>
      <c r="V558" s="155"/>
    </row>
    <row r="559" spans="1:22" s="153" customFormat="1" ht="17.100000000000001" customHeight="1" x14ac:dyDescent="0.25">
      <c r="A559" s="207"/>
      <c r="B559" s="199"/>
      <c r="C559" s="199"/>
      <c r="D559" s="154"/>
      <c r="E559" s="154"/>
      <c r="F559" s="154"/>
      <c r="G559" s="154"/>
      <c r="H559" s="154"/>
      <c r="I559" s="154"/>
      <c r="J559" s="154"/>
      <c r="L559" s="155"/>
      <c r="M559" s="155"/>
      <c r="N559" s="156"/>
      <c r="S559" s="155"/>
      <c r="T559" s="155"/>
      <c r="U559" s="155"/>
      <c r="V559" s="155"/>
    </row>
    <row r="560" spans="1:22" s="153" customFormat="1" ht="17.100000000000001" customHeight="1" x14ac:dyDescent="0.25">
      <c r="A560" s="207"/>
      <c r="B560" s="199"/>
      <c r="C560" s="199"/>
      <c r="D560" s="154"/>
      <c r="E560" s="154"/>
      <c r="F560" s="154"/>
      <c r="G560" s="154"/>
      <c r="H560" s="154"/>
      <c r="I560" s="154"/>
      <c r="J560" s="154"/>
      <c r="L560" s="155"/>
      <c r="M560" s="155"/>
      <c r="N560" s="156"/>
      <c r="S560" s="155"/>
      <c r="T560" s="155"/>
      <c r="U560" s="155"/>
      <c r="V560" s="155"/>
    </row>
    <row r="561" spans="1:22" s="153" customFormat="1" ht="17.100000000000001" customHeight="1" x14ac:dyDescent="0.25">
      <c r="A561" s="207"/>
      <c r="B561" s="199"/>
      <c r="C561" s="199"/>
      <c r="D561" s="154"/>
      <c r="E561" s="154"/>
      <c r="F561" s="154"/>
      <c r="G561" s="154"/>
      <c r="H561" s="154"/>
      <c r="I561" s="154"/>
      <c r="J561" s="154"/>
      <c r="L561" s="155"/>
      <c r="M561" s="155"/>
      <c r="N561" s="156"/>
      <c r="S561" s="155"/>
      <c r="T561" s="155"/>
      <c r="U561" s="155"/>
      <c r="V561" s="155"/>
    </row>
    <row r="562" spans="1:22" s="153" customFormat="1" ht="17.100000000000001" customHeight="1" x14ac:dyDescent="0.25">
      <c r="A562" s="207"/>
      <c r="B562" s="199"/>
      <c r="C562" s="199"/>
      <c r="D562" s="154"/>
      <c r="E562" s="154"/>
      <c r="F562" s="154"/>
      <c r="G562" s="154"/>
      <c r="H562" s="154"/>
      <c r="I562" s="154"/>
      <c r="J562" s="154"/>
      <c r="L562" s="155"/>
      <c r="M562" s="155"/>
      <c r="N562" s="156"/>
      <c r="S562" s="155"/>
      <c r="T562" s="155"/>
      <c r="U562" s="155"/>
      <c r="V562" s="155"/>
    </row>
    <row r="563" spans="1:22" s="153" customFormat="1" ht="17.100000000000001" customHeight="1" x14ac:dyDescent="0.25">
      <c r="A563" s="207"/>
      <c r="B563" s="199"/>
      <c r="C563" s="199"/>
      <c r="D563" s="154"/>
      <c r="E563" s="154"/>
      <c r="F563" s="154"/>
      <c r="G563" s="154"/>
      <c r="H563" s="154"/>
      <c r="I563" s="154"/>
      <c r="J563" s="154"/>
      <c r="L563" s="155"/>
      <c r="M563" s="155"/>
      <c r="N563" s="156"/>
      <c r="S563" s="155"/>
      <c r="T563" s="155"/>
      <c r="U563" s="155"/>
      <c r="V563" s="155"/>
    </row>
    <row r="564" spans="1:22" s="153" customFormat="1" ht="17.100000000000001" customHeight="1" x14ac:dyDescent="0.25">
      <c r="A564" s="207"/>
      <c r="B564" s="199"/>
      <c r="C564" s="199"/>
      <c r="D564" s="154"/>
      <c r="E564" s="154"/>
      <c r="F564" s="154"/>
      <c r="G564" s="154"/>
      <c r="H564" s="154"/>
      <c r="I564" s="154"/>
      <c r="J564" s="154"/>
      <c r="L564" s="155"/>
      <c r="M564" s="155"/>
      <c r="N564" s="156"/>
      <c r="S564" s="155"/>
      <c r="T564" s="155"/>
      <c r="U564" s="155"/>
      <c r="V564" s="155"/>
    </row>
    <row r="565" spans="1:22" s="153" customFormat="1" ht="17.100000000000001" customHeight="1" x14ac:dyDescent="0.25">
      <c r="A565" s="207"/>
      <c r="B565" s="199"/>
      <c r="C565" s="199"/>
      <c r="D565" s="154"/>
      <c r="E565" s="154"/>
      <c r="F565" s="154"/>
      <c r="G565" s="154"/>
      <c r="H565" s="154"/>
      <c r="I565" s="154"/>
      <c r="J565" s="154"/>
      <c r="L565" s="155"/>
      <c r="M565" s="155"/>
      <c r="N565" s="156"/>
      <c r="S565" s="155"/>
      <c r="T565" s="155"/>
      <c r="U565" s="155"/>
      <c r="V565" s="155"/>
    </row>
    <row r="566" spans="1:22" s="153" customFormat="1" ht="17.100000000000001" customHeight="1" x14ac:dyDescent="0.25">
      <c r="A566" s="207"/>
      <c r="B566" s="199"/>
      <c r="C566" s="199"/>
      <c r="D566" s="154"/>
      <c r="E566" s="154"/>
      <c r="F566" s="154"/>
      <c r="G566" s="154"/>
      <c r="H566" s="154"/>
      <c r="I566" s="154"/>
      <c r="J566" s="154"/>
      <c r="L566" s="155"/>
      <c r="M566" s="155"/>
      <c r="N566" s="156"/>
      <c r="S566" s="155"/>
      <c r="T566" s="155"/>
      <c r="U566" s="155"/>
      <c r="V566" s="155"/>
    </row>
    <row r="567" spans="1:22" s="153" customFormat="1" ht="17.100000000000001" customHeight="1" x14ac:dyDescent="0.25">
      <c r="A567" s="207"/>
      <c r="B567" s="199"/>
      <c r="C567" s="199"/>
      <c r="D567" s="154"/>
      <c r="E567" s="154"/>
      <c r="F567" s="154"/>
      <c r="G567" s="154"/>
      <c r="H567" s="154"/>
      <c r="I567" s="154"/>
      <c r="J567" s="154"/>
      <c r="L567" s="155"/>
      <c r="M567" s="155"/>
      <c r="N567" s="156"/>
      <c r="S567" s="155"/>
      <c r="T567" s="155"/>
      <c r="U567" s="155"/>
      <c r="V567" s="155"/>
    </row>
    <row r="568" spans="1:22" s="153" customFormat="1" ht="17.100000000000001" customHeight="1" x14ac:dyDescent="0.25">
      <c r="A568" s="207"/>
      <c r="B568" s="199"/>
      <c r="C568" s="199"/>
      <c r="D568" s="154"/>
      <c r="E568" s="154"/>
      <c r="F568" s="154"/>
      <c r="G568" s="154"/>
      <c r="H568" s="154"/>
      <c r="I568" s="154"/>
      <c r="J568" s="154"/>
      <c r="L568" s="155"/>
      <c r="M568" s="155"/>
      <c r="N568" s="156"/>
      <c r="S568" s="155"/>
      <c r="T568" s="155"/>
      <c r="U568" s="155"/>
      <c r="V568" s="155"/>
    </row>
    <row r="569" spans="1:22" s="153" customFormat="1" ht="17.100000000000001" customHeight="1" x14ac:dyDescent="0.25">
      <c r="A569" s="207"/>
      <c r="B569" s="199"/>
      <c r="C569" s="199"/>
      <c r="D569" s="154"/>
      <c r="E569" s="154"/>
      <c r="F569" s="154"/>
      <c r="G569" s="154"/>
      <c r="H569" s="154"/>
      <c r="I569" s="154"/>
      <c r="J569" s="154"/>
      <c r="L569" s="155"/>
      <c r="M569" s="155"/>
      <c r="N569" s="156"/>
      <c r="S569" s="155"/>
      <c r="T569" s="155"/>
      <c r="U569" s="155"/>
      <c r="V569" s="155"/>
    </row>
    <row r="570" spans="1:22" s="153" customFormat="1" ht="17.100000000000001" customHeight="1" x14ac:dyDescent="0.25">
      <c r="A570" s="207"/>
      <c r="B570" s="199"/>
      <c r="C570" s="199"/>
      <c r="D570" s="154"/>
      <c r="E570" s="154"/>
      <c r="F570" s="154"/>
      <c r="G570" s="154"/>
      <c r="H570" s="154"/>
      <c r="I570" s="154"/>
      <c r="J570" s="154"/>
      <c r="L570" s="155"/>
      <c r="M570" s="155"/>
      <c r="N570" s="156"/>
      <c r="S570" s="155"/>
      <c r="T570" s="155"/>
      <c r="U570" s="155"/>
      <c r="V570" s="155"/>
    </row>
    <row r="571" spans="1:22" s="153" customFormat="1" ht="17.100000000000001" customHeight="1" x14ac:dyDescent="0.25">
      <c r="A571" s="207"/>
      <c r="B571" s="199"/>
      <c r="C571" s="199"/>
      <c r="D571" s="154"/>
      <c r="E571" s="154"/>
      <c r="F571" s="154"/>
      <c r="G571" s="154"/>
      <c r="H571" s="154"/>
      <c r="I571" s="154"/>
      <c r="J571" s="154"/>
      <c r="L571" s="155"/>
      <c r="M571" s="155"/>
      <c r="N571" s="156"/>
      <c r="S571" s="155"/>
      <c r="T571" s="155"/>
      <c r="U571" s="155"/>
      <c r="V571" s="155"/>
    </row>
    <row r="572" spans="1:22" s="153" customFormat="1" ht="17.100000000000001" customHeight="1" x14ac:dyDescent="0.25">
      <c r="A572" s="207"/>
      <c r="B572" s="199"/>
      <c r="C572" s="199"/>
      <c r="D572" s="154"/>
      <c r="E572" s="154"/>
      <c r="F572" s="154"/>
      <c r="G572" s="154"/>
      <c r="H572" s="154"/>
      <c r="I572" s="154"/>
      <c r="J572" s="154"/>
      <c r="L572" s="155"/>
      <c r="M572" s="155"/>
      <c r="N572" s="156"/>
      <c r="S572" s="155"/>
      <c r="T572" s="155"/>
      <c r="U572" s="155"/>
      <c r="V572" s="155"/>
    </row>
    <row r="573" spans="1:22" s="153" customFormat="1" ht="17.100000000000001" customHeight="1" x14ac:dyDescent="0.25">
      <c r="A573" s="207"/>
      <c r="B573" s="199"/>
      <c r="C573" s="199"/>
      <c r="D573" s="154"/>
      <c r="E573" s="154"/>
      <c r="F573" s="154"/>
      <c r="G573" s="154"/>
      <c r="H573" s="154"/>
      <c r="I573" s="154"/>
      <c r="J573" s="154"/>
      <c r="L573" s="155"/>
      <c r="M573" s="155"/>
      <c r="N573" s="156"/>
      <c r="S573" s="155"/>
      <c r="T573" s="155"/>
      <c r="U573" s="155"/>
      <c r="V573" s="155"/>
    </row>
    <row r="574" spans="1:22" s="153" customFormat="1" ht="17.100000000000001" customHeight="1" x14ac:dyDescent="0.25">
      <c r="A574" s="207"/>
      <c r="B574" s="199"/>
      <c r="C574" s="199"/>
      <c r="D574" s="154"/>
      <c r="E574" s="154"/>
      <c r="F574" s="154"/>
      <c r="G574" s="154"/>
      <c r="H574" s="154"/>
      <c r="I574" s="154"/>
      <c r="J574" s="154"/>
      <c r="L574" s="155"/>
      <c r="M574" s="155"/>
      <c r="N574" s="156"/>
      <c r="S574" s="155"/>
      <c r="T574" s="155"/>
      <c r="U574" s="155"/>
      <c r="V574" s="155"/>
    </row>
    <row r="575" spans="1:22" s="153" customFormat="1" ht="17.100000000000001" customHeight="1" x14ac:dyDescent="0.25">
      <c r="A575" s="207"/>
      <c r="B575" s="199"/>
      <c r="C575" s="199"/>
      <c r="D575" s="154"/>
      <c r="E575" s="154"/>
      <c r="F575" s="154"/>
      <c r="G575" s="154"/>
      <c r="H575" s="154"/>
      <c r="I575" s="154"/>
      <c r="J575" s="154"/>
      <c r="L575" s="155"/>
      <c r="M575" s="155"/>
      <c r="N575" s="156"/>
      <c r="S575" s="155"/>
      <c r="T575" s="155"/>
      <c r="U575" s="155"/>
      <c r="V575" s="155"/>
    </row>
    <row r="576" spans="1:22" s="153" customFormat="1" ht="17.100000000000001" customHeight="1" x14ac:dyDescent="0.25">
      <c r="A576" s="207"/>
      <c r="B576" s="199"/>
      <c r="C576" s="199"/>
      <c r="D576" s="154"/>
      <c r="E576" s="154"/>
      <c r="F576" s="154"/>
      <c r="G576" s="154"/>
      <c r="H576" s="154"/>
      <c r="I576" s="154"/>
      <c r="J576" s="154"/>
      <c r="L576" s="155"/>
      <c r="M576" s="155"/>
      <c r="N576" s="156"/>
      <c r="S576" s="155"/>
      <c r="T576" s="155"/>
      <c r="U576" s="155"/>
      <c r="V576" s="155"/>
    </row>
    <row r="577" spans="1:22" s="153" customFormat="1" ht="17.100000000000001" customHeight="1" x14ac:dyDescent="0.25">
      <c r="A577" s="207"/>
      <c r="B577" s="199"/>
      <c r="C577" s="199"/>
      <c r="D577" s="154"/>
      <c r="E577" s="154"/>
      <c r="F577" s="154"/>
      <c r="G577" s="154"/>
      <c r="H577" s="154"/>
      <c r="I577" s="154"/>
      <c r="J577" s="154"/>
      <c r="L577" s="155"/>
      <c r="M577" s="155"/>
      <c r="N577" s="156"/>
      <c r="S577" s="155"/>
      <c r="T577" s="155"/>
      <c r="U577" s="155"/>
      <c r="V577" s="155"/>
    </row>
    <row r="578" spans="1:22" s="153" customFormat="1" ht="17.100000000000001" customHeight="1" x14ac:dyDescent="0.25">
      <c r="A578" s="207"/>
      <c r="B578" s="199"/>
      <c r="C578" s="199"/>
      <c r="D578" s="154"/>
      <c r="E578" s="154"/>
      <c r="F578" s="154"/>
      <c r="G578" s="154"/>
      <c r="H578" s="154"/>
      <c r="I578" s="154"/>
      <c r="J578" s="154"/>
      <c r="L578" s="155"/>
      <c r="M578" s="155"/>
      <c r="N578" s="156"/>
      <c r="S578" s="155"/>
      <c r="T578" s="155"/>
      <c r="U578" s="155"/>
      <c r="V578" s="155"/>
    </row>
    <row r="579" spans="1:22" s="153" customFormat="1" ht="17.100000000000001" customHeight="1" x14ac:dyDescent="0.25">
      <c r="A579" s="207"/>
      <c r="B579" s="199"/>
      <c r="C579" s="199"/>
      <c r="D579" s="154"/>
      <c r="E579" s="154"/>
      <c r="F579" s="154"/>
      <c r="G579" s="154"/>
      <c r="H579" s="154"/>
      <c r="I579" s="154"/>
      <c r="J579" s="154"/>
      <c r="L579" s="155"/>
      <c r="M579" s="155"/>
      <c r="N579" s="156"/>
      <c r="S579" s="155"/>
      <c r="T579" s="155"/>
      <c r="U579" s="155"/>
      <c r="V579" s="155"/>
    </row>
    <row r="580" spans="1:22" s="153" customFormat="1" ht="17.100000000000001" customHeight="1" x14ac:dyDescent="0.25">
      <c r="A580" s="207"/>
      <c r="B580" s="199"/>
      <c r="C580" s="199"/>
      <c r="D580" s="154"/>
      <c r="E580" s="154"/>
      <c r="F580" s="154"/>
      <c r="G580" s="154"/>
      <c r="H580" s="154"/>
      <c r="I580" s="154"/>
      <c r="J580" s="154"/>
      <c r="L580" s="155"/>
      <c r="M580" s="155"/>
      <c r="N580" s="156"/>
      <c r="S580" s="155"/>
      <c r="T580" s="155"/>
      <c r="U580" s="155"/>
      <c r="V580" s="155"/>
    </row>
    <row r="581" spans="1:22" s="153" customFormat="1" ht="17.100000000000001" customHeight="1" x14ac:dyDescent="0.25">
      <c r="A581" s="207"/>
      <c r="B581" s="199"/>
      <c r="C581" s="199"/>
      <c r="D581" s="154"/>
      <c r="E581" s="154"/>
      <c r="F581" s="154"/>
      <c r="G581" s="154"/>
      <c r="H581" s="154"/>
      <c r="I581" s="154"/>
      <c r="J581" s="154"/>
      <c r="L581" s="155"/>
      <c r="M581" s="155"/>
      <c r="N581" s="156"/>
      <c r="S581" s="155"/>
      <c r="T581" s="155"/>
      <c r="U581" s="155"/>
      <c r="V581" s="155"/>
    </row>
    <row r="582" spans="1:22" s="153" customFormat="1" ht="17.100000000000001" customHeight="1" x14ac:dyDescent="0.25">
      <c r="A582" s="207"/>
      <c r="B582" s="199"/>
      <c r="C582" s="199"/>
      <c r="D582" s="154"/>
      <c r="E582" s="154"/>
      <c r="F582" s="154"/>
      <c r="G582" s="154"/>
      <c r="H582" s="154"/>
      <c r="I582" s="154"/>
      <c r="J582" s="154"/>
      <c r="L582" s="155"/>
      <c r="M582" s="155"/>
      <c r="N582" s="156"/>
      <c r="S582" s="155"/>
      <c r="T582" s="155"/>
      <c r="U582" s="155"/>
      <c r="V582" s="155"/>
    </row>
    <row r="583" spans="1:22" s="153" customFormat="1" ht="17.100000000000001" customHeight="1" x14ac:dyDescent="0.25">
      <c r="A583" s="207"/>
      <c r="B583" s="199"/>
      <c r="C583" s="199"/>
      <c r="D583" s="154"/>
      <c r="E583" s="154"/>
      <c r="F583" s="154"/>
      <c r="G583" s="154"/>
      <c r="H583" s="154"/>
      <c r="I583" s="154"/>
      <c r="J583" s="154"/>
      <c r="L583" s="155"/>
      <c r="M583" s="155"/>
      <c r="N583" s="156"/>
      <c r="S583" s="155"/>
      <c r="T583" s="155"/>
      <c r="U583" s="155"/>
      <c r="V583" s="155"/>
    </row>
    <row r="584" spans="1:22" s="153" customFormat="1" ht="17.100000000000001" customHeight="1" x14ac:dyDescent="0.25">
      <c r="A584" s="207"/>
      <c r="B584" s="199"/>
      <c r="C584" s="199"/>
      <c r="D584" s="154"/>
      <c r="E584" s="154"/>
      <c r="F584" s="154"/>
      <c r="G584" s="154"/>
      <c r="H584" s="154"/>
      <c r="I584" s="154"/>
      <c r="J584" s="154"/>
      <c r="L584" s="155"/>
      <c r="M584" s="155"/>
      <c r="N584" s="156"/>
      <c r="S584" s="155"/>
      <c r="T584" s="155"/>
      <c r="U584" s="155"/>
      <c r="V584" s="155"/>
    </row>
    <row r="585" spans="1:22" s="153" customFormat="1" ht="17.100000000000001" customHeight="1" x14ac:dyDescent="0.25">
      <c r="A585" s="207"/>
      <c r="B585" s="199"/>
      <c r="C585" s="199"/>
      <c r="D585" s="154"/>
      <c r="E585" s="154"/>
      <c r="F585" s="154"/>
      <c r="G585" s="154"/>
      <c r="H585" s="154"/>
      <c r="I585" s="154"/>
      <c r="J585" s="154"/>
      <c r="L585" s="155"/>
      <c r="M585" s="155"/>
      <c r="N585" s="156"/>
      <c r="S585" s="155"/>
      <c r="T585" s="155"/>
      <c r="U585" s="155"/>
      <c r="V585" s="155"/>
    </row>
    <row r="586" spans="1:22" s="153" customFormat="1" ht="17.100000000000001" customHeight="1" x14ac:dyDescent="0.25">
      <c r="A586" s="207"/>
      <c r="B586" s="199"/>
      <c r="C586" s="199"/>
      <c r="D586" s="154"/>
      <c r="E586" s="154"/>
      <c r="F586" s="154"/>
      <c r="G586" s="154"/>
      <c r="H586" s="154"/>
      <c r="I586" s="154"/>
      <c r="J586" s="154"/>
      <c r="L586" s="155"/>
      <c r="M586" s="155"/>
      <c r="N586" s="156"/>
      <c r="S586" s="155"/>
      <c r="T586" s="155"/>
      <c r="U586" s="155"/>
      <c r="V586" s="155"/>
    </row>
    <row r="587" spans="1:22" s="153" customFormat="1" ht="17.100000000000001" customHeight="1" x14ac:dyDescent="0.25">
      <c r="A587" s="207"/>
      <c r="B587" s="199"/>
      <c r="C587" s="199"/>
      <c r="D587" s="154"/>
      <c r="E587" s="154"/>
      <c r="F587" s="154"/>
      <c r="G587" s="154"/>
      <c r="H587" s="154"/>
      <c r="I587" s="154"/>
      <c r="J587" s="154"/>
      <c r="L587" s="155"/>
      <c r="M587" s="155"/>
      <c r="N587" s="156"/>
      <c r="S587" s="155"/>
      <c r="T587" s="155"/>
      <c r="U587" s="155"/>
      <c r="V587" s="155"/>
    </row>
    <row r="588" spans="1:22" s="153" customFormat="1" ht="17.100000000000001" customHeight="1" x14ac:dyDescent="0.25">
      <c r="A588" s="207"/>
      <c r="B588" s="199"/>
      <c r="C588" s="199"/>
      <c r="D588" s="154"/>
      <c r="E588" s="154"/>
      <c r="F588" s="154"/>
      <c r="G588" s="154"/>
      <c r="H588" s="154"/>
      <c r="I588" s="154"/>
      <c r="J588" s="154"/>
      <c r="L588" s="155"/>
      <c r="M588" s="155"/>
      <c r="N588" s="156"/>
      <c r="S588" s="155"/>
      <c r="T588" s="155"/>
      <c r="U588" s="155"/>
      <c r="V588" s="155"/>
    </row>
    <row r="589" spans="1:22" s="153" customFormat="1" ht="17.100000000000001" customHeight="1" x14ac:dyDescent="0.25">
      <c r="A589" s="207"/>
      <c r="B589" s="199"/>
      <c r="C589" s="199"/>
      <c r="D589" s="154"/>
      <c r="E589" s="154"/>
      <c r="F589" s="154"/>
      <c r="G589" s="154"/>
      <c r="H589" s="154"/>
      <c r="I589" s="154"/>
      <c r="J589" s="154"/>
      <c r="L589" s="155"/>
      <c r="M589" s="155"/>
      <c r="N589" s="156"/>
      <c r="S589" s="155"/>
      <c r="T589" s="155"/>
      <c r="U589" s="155"/>
      <c r="V589" s="155"/>
    </row>
    <row r="590" spans="1:22" s="153" customFormat="1" ht="17.100000000000001" customHeight="1" x14ac:dyDescent="0.25">
      <c r="A590" s="207"/>
      <c r="B590" s="199"/>
      <c r="C590" s="199"/>
      <c r="D590" s="154"/>
      <c r="E590" s="154"/>
      <c r="F590" s="154"/>
      <c r="G590" s="154"/>
      <c r="H590" s="154"/>
      <c r="I590" s="154"/>
      <c r="J590" s="154"/>
      <c r="L590" s="155"/>
      <c r="M590" s="155"/>
      <c r="N590" s="156"/>
      <c r="S590" s="155"/>
      <c r="T590" s="155"/>
      <c r="U590" s="155"/>
      <c r="V590" s="155"/>
    </row>
    <row r="591" spans="1:22" s="153" customFormat="1" ht="17.100000000000001" customHeight="1" x14ac:dyDescent="0.25">
      <c r="A591" s="207"/>
      <c r="B591" s="199"/>
      <c r="C591" s="199"/>
      <c r="D591" s="154"/>
      <c r="E591" s="154"/>
      <c r="F591" s="154"/>
      <c r="G591" s="154"/>
      <c r="H591" s="154"/>
      <c r="I591" s="154"/>
      <c r="J591" s="154"/>
      <c r="L591" s="155"/>
      <c r="M591" s="155"/>
      <c r="N591" s="156"/>
      <c r="S591" s="155"/>
      <c r="T591" s="155"/>
      <c r="U591" s="155"/>
      <c r="V591" s="155"/>
    </row>
    <row r="592" spans="1:22" s="153" customFormat="1" ht="17.100000000000001" customHeight="1" x14ac:dyDescent="0.25">
      <c r="A592" s="207"/>
      <c r="B592" s="199"/>
      <c r="C592" s="199"/>
      <c r="D592" s="154"/>
      <c r="E592" s="154"/>
      <c r="F592" s="154"/>
      <c r="G592" s="154"/>
      <c r="H592" s="154"/>
      <c r="I592" s="154"/>
      <c r="J592" s="154"/>
      <c r="L592" s="155"/>
      <c r="M592" s="155"/>
      <c r="N592" s="156"/>
      <c r="S592" s="155"/>
      <c r="T592" s="155"/>
      <c r="U592" s="155"/>
      <c r="V592" s="155"/>
    </row>
    <row r="593" spans="1:22" s="153" customFormat="1" ht="17.100000000000001" customHeight="1" x14ac:dyDescent="0.25">
      <c r="A593" s="207"/>
      <c r="B593" s="199"/>
      <c r="C593" s="199"/>
      <c r="D593" s="154"/>
      <c r="E593" s="154"/>
      <c r="F593" s="154"/>
      <c r="G593" s="154"/>
      <c r="H593" s="154"/>
      <c r="I593" s="154"/>
      <c r="J593" s="154"/>
      <c r="L593" s="155"/>
      <c r="M593" s="155"/>
      <c r="N593" s="156"/>
      <c r="S593" s="155"/>
      <c r="T593" s="155"/>
      <c r="U593" s="155"/>
      <c r="V593" s="155"/>
    </row>
    <row r="594" spans="1:22" s="153" customFormat="1" ht="17.100000000000001" customHeight="1" x14ac:dyDescent="0.25">
      <c r="A594" s="207"/>
      <c r="B594" s="199"/>
      <c r="C594" s="199"/>
      <c r="D594" s="154"/>
      <c r="E594" s="154"/>
      <c r="F594" s="154"/>
      <c r="G594" s="154"/>
      <c r="H594" s="154"/>
      <c r="I594" s="154"/>
      <c r="J594" s="154"/>
      <c r="L594" s="155"/>
      <c r="M594" s="155"/>
      <c r="N594" s="156"/>
      <c r="S594" s="155"/>
      <c r="T594" s="155"/>
      <c r="U594" s="155"/>
      <c r="V594" s="155"/>
    </row>
    <row r="595" spans="1:22" s="153" customFormat="1" ht="17.100000000000001" customHeight="1" x14ac:dyDescent="0.25">
      <c r="A595" s="207"/>
      <c r="B595" s="199"/>
      <c r="C595" s="199"/>
      <c r="D595" s="154"/>
      <c r="E595" s="154"/>
      <c r="F595" s="154"/>
      <c r="G595" s="154"/>
      <c r="H595" s="154"/>
      <c r="I595" s="154"/>
      <c r="J595" s="154"/>
      <c r="L595" s="155"/>
      <c r="M595" s="155"/>
      <c r="N595" s="156"/>
      <c r="S595" s="155"/>
      <c r="T595" s="155"/>
      <c r="U595" s="155"/>
      <c r="V595" s="155"/>
    </row>
    <row r="596" spans="1:22" s="153" customFormat="1" ht="17.100000000000001" customHeight="1" x14ac:dyDescent="0.25">
      <c r="A596" s="207"/>
      <c r="B596" s="199"/>
      <c r="C596" s="199"/>
      <c r="D596" s="154"/>
      <c r="E596" s="154"/>
      <c r="F596" s="154"/>
      <c r="G596" s="154"/>
      <c r="H596" s="154"/>
      <c r="I596" s="154"/>
      <c r="J596" s="154"/>
      <c r="L596" s="155"/>
      <c r="M596" s="155"/>
      <c r="N596" s="156"/>
      <c r="S596" s="155"/>
      <c r="T596" s="155"/>
      <c r="U596" s="155"/>
      <c r="V596" s="155"/>
    </row>
    <row r="597" spans="1:22" s="153" customFormat="1" ht="17.100000000000001" customHeight="1" x14ac:dyDescent="0.25">
      <c r="A597" s="207"/>
      <c r="B597" s="199"/>
      <c r="C597" s="199"/>
      <c r="D597" s="154"/>
      <c r="E597" s="154"/>
      <c r="F597" s="154"/>
      <c r="G597" s="154"/>
      <c r="H597" s="154"/>
      <c r="I597" s="154"/>
      <c r="J597" s="154"/>
      <c r="L597" s="155"/>
      <c r="M597" s="155"/>
      <c r="N597" s="156"/>
      <c r="S597" s="155"/>
      <c r="T597" s="155"/>
      <c r="U597" s="155"/>
      <c r="V597" s="155"/>
    </row>
    <row r="598" spans="1:22" s="153" customFormat="1" ht="17.100000000000001" customHeight="1" x14ac:dyDescent="0.25">
      <c r="A598" s="207"/>
      <c r="B598" s="199"/>
      <c r="C598" s="199"/>
      <c r="D598" s="154"/>
      <c r="E598" s="154"/>
      <c r="F598" s="154"/>
      <c r="G598" s="154"/>
      <c r="H598" s="154"/>
      <c r="I598" s="154"/>
      <c r="J598" s="154"/>
      <c r="L598" s="155"/>
      <c r="M598" s="155"/>
      <c r="N598" s="156"/>
      <c r="S598" s="155"/>
      <c r="T598" s="155"/>
      <c r="U598" s="155"/>
      <c r="V598" s="155"/>
    </row>
    <row r="599" spans="1:22" s="153" customFormat="1" ht="17.100000000000001" customHeight="1" x14ac:dyDescent="0.25">
      <c r="A599" s="207"/>
      <c r="B599" s="199"/>
      <c r="C599" s="199"/>
      <c r="D599" s="154"/>
      <c r="E599" s="154"/>
      <c r="F599" s="154"/>
      <c r="G599" s="154"/>
      <c r="H599" s="154"/>
      <c r="I599" s="154"/>
      <c r="J599" s="154"/>
      <c r="L599" s="155"/>
      <c r="M599" s="155"/>
      <c r="N599" s="156"/>
      <c r="S599" s="155"/>
      <c r="T599" s="155"/>
      <c r="U599" s="155"/>
      <c r="V599" s="155"/>
    </row>
    <row r="600" spans="1:22" s="153" customFormat="1" ht="17.100000000000001" customHeight="1" x14ac:dyDescent="0.25">
      <c r="A600" s="207"/>
      <c r="B600" s="199"/>
      <c r="C600" s="199"/>
      <c r="D600" s="154"/>
      <c r="E600" s="154"/>
      <c r="F600" s="154"/>
      <c r="G600" s="154"/>
      <c r="H600" s="154"/>
      <c r="I600" s="154"/>
      <c r="J600" s="154"/>
      <c r="L600" s="155"/>
      <c r="M600" s="155"/>
      <c r="N600" s="156"/>
      <c r="S600" s="155"/>
      <c r="T600" s="155"/>
      <c r="U600" s="155"/>
      <c r="V600" s="155"/>
    </row>
    <row r="601" spans="1:22" s="153" customFormat="1" ht="17.100000000000001" customHeight="1" x14ac:dyDescent="0.25">
      <c r="A601" s="207"/>
      <c r="B601" s="199"/>
      <c r="C601" s="199"/>
      <c r="D601" s="154"/>
      <c r="E601" s="154"/>
      <c r="F601" s="154"/>
      <c r="G601" s="154"/>
      <c r="H601" s="154"/>
      <c r="I601" s="154"/>
      <c r="J601" s="154"/>
      <c r="L601" s="155"/>
      <c r="M601" s="155"/>
      <c r="N601" s="156"/>
      <c r="S601" s="155"/>
      <c r="T601" s="155"/>
      <c r="U601" s="155"/>
      <c r="V601" s="155"/>
    </row>
    <row r="602" spans="1:22" s="153" customFormat="1" ht="17.100000000000001" customHeight="1" x14ac:dyDescent="0.25">
      <c r="A602" s="207"/>
      <c r="B602" s="199"/>
      <c r="C602" s="199"/>
      <c r="D602" s="154"/>
      <c r="E602" s="154"/>
      <c r="F602" s="154"/>
      <c r="G602" s="154"/>
      <c r="H602" s="154"/>
      <c r="I602" s="154"/>
      <c r="J602" s="154"/>
      <c r="L602" s="155"/>
      <c r="M602" s="155"/>
      <c r="N602" s="156"/>
      <c r="S602" s="155"/>
      <c r="T602" s="155"/>
      <c r="U602" s="155"/>
      <c r="V602" s="155"/>
    </row>
    <row r="603" spans="1:22" s="153" customFormat="1" ht="17.100000000000001" customHeight="1" x14ac:dyDescent="0.25">
      <c r="A603" s="207"/>
      <c r="B603" s="199"/>
      <c r="C603" s="199"/>
      <c r="D603" s="154"/>
      <c r="E603" s="154"/>
      <c r="F603" s="154"/>
      <c r="G603" s="154"/>
      <c r="H603" s="154"/>
      <c r="I603" s="154"/>
      <c r="J603" s="154"/>
      <c r="L603" s="155"/>
      <c r="M603" s="155"/>
      <c r="N603" s="156"/>
      <c r="S603" s="155"/>
      <c r="T603" s="155"/>
      <c r="U603" s="155"/>
      <c r="V603" s="155"/>
    </row>
    <row r="604" spans="1:22" s="153" customFormat="1" ht="17.100000000000001" customHeight="1" x14ac:dyDescent="0.25">
      <c r="A604" s="207"/>
      <c r="B604" s="199"/>
      <c r="C604" s="199"/>
      <c r="D604" s="154"/>
      <c r="E604" s="154"/>
      <c r="F604" s="154"/>
      <c r="G604" s="154"/>
      <c r="H604" s="154"/>
      <c r="I604" s="154"/>
      <c r="J604" s="154"/>
      <c r="L604" s="155"/>
      <c r="M604" s="155"/>
      <c r="N604" s="156"/>
      <c r="S604" s="155"/>
      <c r="T604" s="155"/>
      <c r="U604" s="155"/>
      <c r="V604" s="155"/>
    </row>
    <row r="605" spans="1:22" s="153" customFormat="1" ht="17.100000000000001" customHeight="1" x14ac:dyDescent="0.25">
      <c r="A605" s="207"/>
      <c r="B605" s="199"/>
      <c r="C605" s="199"/>
      <c r="D605" s="154"/>
      <c r="E605" s="154"/>
      <c r="F605" s="154"/>
      <c r="G605" s="154"/>
      <c r="H605" s="154"/>
      <c r="I605" s="154"/>
      <c r="J605" s="154"/>
      <c r="L605" s="155"/>
      <c r="M605" s="155"/>
      <c r="N605" s="156"/>
      <c r="S605" s="155"/>
      <c r="T605" s="155"/>
      <c r="U605" s="155"/>
      <c r="V605" s="155"/>
    </row>
    <row r="606" spans="1:22" s="153" customFormat="1" ht="17.100000000000001" customHeight="1" x14ac:dyDescent="0.25">
      <c r="A606" s="207"/>
      <c r="B606" s="199"/>
      <c r="C606" s="199"/>
      <c r="D606" s="154"/>
      <c r="E606" s="154"/>
      <c r="F606" s="154"/>
      <c r="G606" s="154"/>
      <c r="H606" s="154"/>
      <c r="I606" s="154"/>
      <c r="J606" s="154"/>
      <c r="L606" s="155"/>
      <c r="M606" s="155"/>
      <c r="N606" s="156"/>
      <c r="S606" s="155"/>
      <c r="T606" s="155"/>
      <c r="U606" s="155"/>
      <c r="V606" s="155"/>
    </row>
    <row r="607" spans="1:22" s="153" customFormat="1" ht="17.100000000000001" customHeight="1" x14ac:dyDescent="0.25">
      <c r="A607" s="207"/>
      <c r="B607" s="199"/>
      <c r="C607" s="199"/>
      <c r="D607" s="154"/>
      <c r="E607" s="154"/>
      <c r="F607" s="154"/>
      <c r="G607" s="154"/>
      <c r="H607" s="154"/>
      <c r="I607" s="154"/>
      <c r="J607" s="154"/>
      <c r="L607" s="155"/>
      <c r="M607" s="155"/>
      <c r="N607" s="156"/>
      <c r="S607" s="155"/>
      <c r="T607" s="155"/>
      <c r="U607" s="155"/>
      <c r="V607" s="155"/>
    </row>
    <row r="608" spans="1:22" s="153" customFormat="1" ht="17.100000000000001" customHeight="1" x14ac:dyDescent="0.25">
      <c r="A608" s="207"/>
      <c r="B608" s="199"/>
      <c r="C608" s="199"/>
      <c r="D608" s="154"/>
      <c r="E608" s="154"/>
      <c r="F608" s="154"/>
      <c r="G608" s="154"/>
      <c r="H608" s="154"/>
      <c r="I608" s="154"/>
      <c r="J608" s="154"/>
      <c r="L608" s="155"/>
      <c r="M608" s="155"/>
      <c r="N608" s="156"/>
      <c r="S608" s="155"/>
      <c r="T608" s="155"/>
      <c r="U608" s="155"/>
      <c r="V608" s="155"/>
    </row>
    <row r="609" spans="1:22" s="153" customFormat="1" ht="17.100000000000001" customHeight="1" x14ac:dyDescent="0.25">
      <c r="A609" s="207"/>
      <c r="B609" s="199"/>
      <c r="C609" s="199"/>
      <c r="D609" s="154"/>
      <c r="E609" s="154"/>
      <c r="F609" s="154"/>
      <c r="G609" s="154"/>
      <c r="H609" s="154"/>
      <c r="I609" s="154"/>
      <c r="J609" s="154"/>
      <c r="L609" s="155"/>
      <c r="M609" s="155"/>
      <c r="N609" s="156"/>
      <c r="S609" s="155"/>
      <c r="T609" s="155"/>
      <c r="U609" s="155"/>
      <c r="V609" s="155"/>
    </row>
    <row r="610" spans="1:22" s="153" customFormat="1" ht="17.100000000000001" customHeight="1" x14ac:dyDescent="0.25">
      <c r="A610" s="207"/>
      <c r="B610" s="199"/>
      <c r="C610" s="199"/>
      <c r="D610" s="154"/>
      <c r="E610" s="154"/>
      <c r="F610" s="154"/>
      <c r="G610" s="154"/>
      <c r="H610" s="154"/>
      <c r="I610" s="154"/>
      <c r="J610" s="154"/>
      <c r="L610" s="155"/>
      <c r="M610" s="155"/>
      <c r="N610" s="156"/>
      <c r="S610" s="155"/>
      <c r="T610" s="155"/>
      <c r="U610" s="155"/>
      <c r="V610" s="155"/>
    </row>
    <row r="611" spans="1:22" s="153" customFormat="1" ht="17.100000000000001" customHeight="1" x14ac:dyDescent="0.25">
      <c r="A611" s="207"/>
      <c r="B611" s="199"/>
      <c r="C611" s="199"/>
      <c r="D611" s="154"/>
      <c r="E611" s="154"/>
      <c r="F611" s="154"/>
      <c r="G611" s="154"/>
      <c r="H611" s="154"/>
      <c r="I611" s="154"/>
      <c r="J611" s="154"/>
      <c r="L611" s="155"/>
      <c r="M611" s="155"/>
      <c r="N611" s="156"/>
      <c r="S611" s="155"/>
      <c r="T611" s="155"/>
      <c r="U611" s="155"/>
      <c r="V611" s="155"/>
    </row>
    <row r="612" spans="1:22" s="153" customFormat="1" ht="17.100000000000001" customHeight="1" x14ac:dyDescent="0.25">
      <c r="A612" s="207"/>
      <c r="B612" s="199"/>
      <c r="C612" s="199"/>
      <c r="D612" s="154"/>
      <c r="E612" s="154"/>
      <c r="F612" s="154"/>
      <c r="G612" s="154"/>
      <c r="H612" s="154"/>
      <c r="I612" s="154"/>
      <c r="J612" s="154"/>
      <c r="L612" s="155"/>
      <c r="M612" s="155"/>
      <c r="N612" s="156"/>
      <c r="S612" s="155"/>
      <c r="T612" s="155"/>
      <c r="U612" s="155"/>
      <c r="V612" s="155"/>
    </row>
    <row r="613" spans="1:22" s="153" customFormat="1" ht="17.100000000000001" customHeight="1" x14ac:dyDescent="0.25">
      <c r="A613" s="207"/>
      <c r="B613" s="199"/>
      <c r="C613" s="199"/>
      <c r="D613" s="154"/>
      <c r="E613" s="154"/>
      <c r="F613" s="154"/>
      <c r="G613" s="154"/>
      <c r="H613" s="154"/>
      <c r="I613" s="154"/>
      <c r="J613" s="154"/>
      <c r="L613" s="155"/>
      <c r="M613" s="155"/>
      <c r="N613" s="156"/>
      <c r="S613" s="155"/>
      <c r="T613" s="155"/>
      <c r="U613" s="155"/>
      <c r="V613" s="155"/>
    </row>
    <row r="614" spans="1:22" s="153" customFormat="1" ht="17.100000000000001" customHeight="1" x14ac:dyDescent="0.25">
      <c r="A614" s="207"/>
      <c r="B614" s="199"/>
      <c r="C614" s="199"/>
      <c r="D614" s="154"/>
      <c r="E614" s="154"/>
      <c r="F614" s="154"/>
      <c r="G614" s="154"/>
      <c r="H614" s="154"/>
      <c r="I614" s="154"/>
      <c r="J614" s="154"/>
      <c r="L614" s="155"/>
      <c r="M614" s="155"/>
      <c r="N614" s="156"/>
      <c r="S614" s="155"/>
      <c r="T614" s="155"/>
      <c r="U614" s="155"/>
      <c r="V614" s="155"/>
    </row>
    <row r="615" spans="1:22" s="153" customFormat="1" ht="17.100000000000001" customHeight="1" x14ac:dyDescent="0.25">
      <c r="A615" s="207"/>
      <c r="B615" s="199"/>
      <c r="C615" s="199"/>
      <c r="D615" s="154"/>
      <c r="E615" s="154"/>
      <c r="F615" s="154"/>
      <c r="G615" s="154"/>
      <c r="H615" s="154"/>
      <c r="I615" s="154"/>
      <c r="J615" s="154"/>
      <c r="L615" s="155"/>
      <c r="M615" s="155"/>
      <c r="N615" s="156"/>
      <c r="S615" s="155"/>
      <c r="T615" s="155"/>
      <c r="U615" s="155"/>
      <c r="V615" s="155"/>
    </row>
    <row r="616" spans="1:22" s="153" customFormat="1" ht="17.100000000000001" customHeight="1" x14ac:dyDescent="0.25">
      <c r="A616" s="207"/>
      <c r="B616" s="199"/>
      <c r="C616" s="199"/>
      <c r="D616" s="154"/>
      <c r="E616" s="154"/>
      <c r="F616" s="154"/>
      <c r="G616" s="154"/>
      <c r="H616" s="154"/>
      <c r="I616" s="154"/>
      <c r="J616" s="154"/>
      <c r="L616" s="155"/>
      <c r="M616" s="155"/>
      <c r="N616" s="156"/>
      <c r="S616" s="155"/>
      <c r="T616" s="155"/>
      <c r="U616" s="155"/>
      <c r="V616" s="155"/>
    </row>
    <row r="617" spans="1:22" s="153" customFormat="1" ht="17.100000000000001" customHeight="1" x14ac:dyDescent="0.25">
      <c r="A617" s="207"/>
      <c r="B617" s="199"/>
      <c r="C617" s="199"/>
      <c r="D617" s="154"/>
      <c r="E617" s="154"/>
      <c r="F617" s="154"/>
      <c r="G617" s="154"/>
      <c r="H617" s="154"/>
      <c r="I617" s="154"/>
      <c r="J617" s="154"/>
      <c r="L617" s="155"/>
      <c r="M617" s="155"/>
      <c r="N617" s="156"/>
      <c r="S617" s="155"/>
      <c r="T617" s="155"/>
      <c r="U617" s="155"/>
      <c r="V617" s="155"/>
    </row>
    <row r="618" spans="1:22" s="153" customFormat="1" ht="17.100000000000001" customHeight="1" x14ac:dyDescent="0.25">
      <c r="A618" s="207"/>
      <c r="B618" s="199"/>
      <c r="C618" s="199"/>
      <c r="D618" s="154"/>
      <c r="E618" s="154"/>
      <c r="F618" s="154"/>
      <c r="G618" s="154"/>
      <c r="H618" s="154"/>
      <c r="I618" s="154"/>
      <c r="J618" s="154"/>
      <c r="L618" s="155"/>
      <c r="M618" s="155"/>
      <c r="N618" s="156"/>
      <c r="S618" s="155"/>
      <c r="T618" s="155"/>
      <c r="U618" s="155"/>
      <c r="V618" s="155"/>
    </row>
    <row r="619" spans="1:22" s="153" customFormat="1" ht="17.100000000000001" customHeight="1" x14ac:dyDescent="0.25">
      <c r="A619" s="207"/>
      <c r="B619" s="199"/>
      <c r="C619" s="199"/>
      <c r="D619" s="154"/>
      <c r="E619" s="154"/>
      <c r="F619" s="154"/>
      <c r="G619" s="154"/>
      <c r="H619" s="154"/>
      <c r="I619" s="154"/>
      <c r="J619" s="154"/>
      <c r="L619" s="155"/>
      <c r="M619" s="155"/>
      <c r="N619" s="156"/>
      <c r="S619" s="155"/>
      <c r="T619" s="155"/>
      <c r="U619" s="155"/>
      <c r="V619" s="155"/>
    </row>
    <row r="620" spans="1:22" s="153" customFormat="1" ht="17.100000000000001" customHeight="1" x14ac:dyDescent="0.25">
      <c r="A620" s="207"/>
      <c r="B620" s="199"/>
      <c r="C620" s="199"/>
      <c r="D620" s="154"/>
      <c r="E620" s="154"/>
      <c r="F620" s="154"/>
      <c r="G620" s="154"/>
      <c r="H620" s="154"/>
      <c r="I620" s="154"/>
      <c r="J620" s="154"/>
      <c r="L620" s="155"/>
      <c r="M620" s="155"/>
      <c r="N620" s="156"/>
      <c r="S620" s="155"/>
      <c r="T620" s="155"/>
      <c r="U620" s="155"/>
      <c r="V620" s="155"/>
    </row>
    <row r="621" spans="1:22" s="153" customFormat="1" ht="17.100000000000001" customHeight="1" x14ac:dyDescent="0.25">
      <c r="A621" s="207"/>
      <c r="B621" s="199"/>
      <c r="C621" s="199"/>
      <c r="D621" s="154"/>
      <c r="E621" s="154"/>
      <c r="F621" s="154"/>
      <c r="G621" s="154"/>
      <c r="H621" s="154"/>
      <c r="I621" s="154"/>
      <c r="J621" s="154"/>
      <c r="L621" s="155"/>
      <c r="M621" s="155"/>
      <c r="N621" s="156"/>
      <c r="S621" s="155"/>
      <c r="T621" s="155"/>
      <c r="U621" s="155"/>
      <c r="V621" s="155"/>
    </row>
    <row r="622" spans="1:22" s="153" customFormat="1" ht="17.100000000000001" customHeight="1" x14ac:dyDescent="0.25">
      <c r="A622" s="207"/>
      <c r="B622" s="199"/>
      <c r="C622" s="199"/>
      <c r="D622" s="154"/>
      <c r="E622" s="154"/>
      <c r="F622" s="154"/>
      <c r="G622" s="154"/>
      <c r="H622" s="154"/>
      <c r="I622" s="154"/>
      <c r="J622" s="154"/>
      <c r="L622" s="155"/>
      <c r="M622" s="155"/>
      <c r="N622" s="156"/>
      <c r="S622" s="155"/>
      <c r="T622" s="155"/>
      <c r="U622" s="155"/>
      <c r="V622" s="155"/>
    </row>
    <row r="623" spans="1:22" s="153" customFormat="1" ht="17.100000000000001" customHeight="1" x14ac:dyDescent="0.25">
      <c r="A623" s="207"/>
      <c r="B623" s="199"/>
      <c r="C623" s="199"/>
      <c r="D623" s="154"/>
      <c r="E623" s="154"/>
      <c r="F623" s="154"/>
      <c r="G623" s="154"/>
      <c r="H623" s="154"/>
      <c r="I623" s="154"/>
      <c r="J623" s="154"/>
      <c r="L623" s="155"/>
      <c r="M623" s="155"/>
      <c r="N623" s="156"/>
      <c r="S623" s="155"/>
      <c r="T623" s="155"/>
      <c r="U623" s="155"/>
      <c r="V623" s="155"/>
    </row>
    <row r="624" spans="1:22" s="153" customFormat="1" ht="17.100000000000001" customHeight="1" x14ac:dyDescent="0.25">
      <c r="A624" s="207"/>
      <c r="B624" s="199"/>
      <c r="C624" s="199"/>
      <c r="D624" s="154"/>
      <c r="E624" s="154"/>
      <c r="F624" s="154"/>
      <c r="G624" s="154"/>
      <c r="H624" s="154"/>
      <c r="I624" s="154"/>
      <c r="J624" s="154"/>
      <c r="L624" s="155"/>
      <c r="M624" s="155"/>
      <c r="N624" s="156"/>
      <c r="S624" s="155"/>
      <c r="T624" s="155"/>
      <c r="U624" s="155"/>
      <c r="V624" s="155"/>
    </row>
    <row r="625" spans="1:22" s="153" customFormat="1" ht="17.100000000000001" customHeight="1" x14ac:dyDescent="0.25">
      <c r="A625" s="207"/>
      <c r="B625" s="199"/>
      <c r="C625" s="199"/>
      <c r="D625" s="154"/>
      <c r="E625" s="154"/>
      <c r="F625" s="154"/>
      <c r="G625" s="154"/>
      <c r="H625" s="154"/>
      <c r="I625" s="154"/>
      <c r="J625" s="154"/>
      <c r="L625" s="155"/>
      <c r="M625" s="155"/>
      <c r="N625" s="156"/>
      <c r="S625" s="155"/>
      <c r="T625" s="155"/>
      <c r="U625" s="155"/>
      <c r="V625" s="155"/>
    </row>
    <row r="626" spans="1:22" s="153" customFormat="1" ht="17.100000000000001" customHeight="1" x14ac:dyDescent="0.25">
      <c r="A626" s="207"/>
      <c r="B626" s="199"/>
      <c r="C626" s="199"/>
      <c r="D626" s="154"/>
      <c r="E626" s="154"/>
      <c r="F626" s="154"/>
      <c r="G626" s="154"/>
      <c r="H626" s="154"/>
      <c r="I626" s="154"/>
      <c r="J626" s="154"/>
      <c r="L626" s="155"/>
      <c r="M626" s="155"/>
      <c r="N626" s="156"/>
      <c r="S626" s="155"/>
      <c r="T626" s="155"/>
      <c r="U626" s="155"/>
      <c r="V626" s="155"/>
    </row>
    <row r="627" spans="1:22" s="153" customFormat="1" ht="17.100000000000001" customHeight="1" x14ac:dyDescent="0.25">
      <c r="A627" s="207"/>
      <c r="B627" s="199"/>
      <c r="C627" s="199"/>
      <c r="D627" s="154"/>
      <c r="E627" s="154"/>
      <c r="F627" s="154"/>
      <c r="G627" s="154"/>
      <c r="H627" s="154"/>
      <c r="I627" s="154"/>
      <c r="J627" s="154"/>
      <c r="L627" s="155"/>
      <c r="M627" s="155"/>
      <c r="N627" s="156"/>
      <c r="S627" s="155"/>
      <c r="T627" s="155"/>
      <c r="U627" s="155"/>
      <c r="V627" s="155"/>
    </row>
    <row r="628" spans="1:22" s="153" customFormat="1" ht="17.100000000000001" customHeight="1" x14ac:dyDescent="0.25">
      <c r="A628" s="207"/>
      <c r="B628" s="199"/>
      <c r="C628" s="199"/>
      <c r="D628" s="154"/>
      <c r="E628" s="154"/>
      <c r="F628" s="154"/>
      <c r="G628" s="154"/>
      <c r="H628" s="154"/>
      <c r="I628" s="154"/>
      <c r="J628" s="154"/>
      <c r="L628" s="155"/>
      <c r="M628" s="155"/>
      <c r="N628" s="156"/>
      <c r="S628" s="155"/>
      <c r="T628" s="155"/>
      <c r="U628" s="155"/>
      <c r="V628" s="155"/>
    </row>
    <row r="629" spans="1:22" s="153" customFormat="1" ht="17.100000000000001" customHeight="1" x14ac:dyDescent="0.25">
      <c r="A629" s="207"/>
      <c r="B629" s="199"/>
      <c r="C629" s="199"/>
      <c r="D629" s="154"/>
      <c r="E629" s="154"/>
      <c r="F629" s="154"/>
      <c r="G629" s="154"/>
      <c r="H629" s="154"/>
      <c r="I629" s="154"/>
      <c r="J629" s="154"/>
      <c r="L629" s="155"/>
      <c r="M629" s="155"/>
      <c r="N629" s="156"/>
      <c r="S629" s="155"/>
      <c r="T629" s="155"/>
      <c r="U629" s="155"/>
      <c r="V629" s="155"/>
    </row>
    <row r="630" spans="1:22" s="153" customFormat="1" ht="17.100000000000001" customHeight="1" x14ac:dyDescent="0.25">
      <c r="A630" s="207"/>
      <c r="B630" s="199"/>
      <c r="C630" s="199"/>
      <c r="D630" s="154"/>
      <c r="E630" s="154"/>
      <c r="F630" s="154"/>
      <c r="G630" s="154"/>
      <c r="H630" s="154"/>
      <c r="I630" s="154"/>
      <c r="J630" s="154"/>
      <c r="L630" s="155"/>
      <c r="M630" s="155"/>
      <c r="N630" s="156"/>
      <c r="S630" s="155"/>
      <c r="T630" s="155"/>
      <c r="U630" s="155"/>
      <c r="V630" s="155"/>
    </row>
    <row r="631" spans="1:22" s="153" customFormat="1" ht="17.100000000000001" customHeight="1" x14ac:dyDescent="0.25">
      <c r="A631" s="207"/>
      <c r="B631" s="199"/>
      <c r="C631" s="199"/>
      <c r="D631" s="154"/>
      <c r="E631" s="154"/>
      <c r="F631" s="154"/>
      <c r="G631" s="154"/>
      <c r="H631" s="154"/>
      <c r="I631" s="154"/>
      <c r="J631" s="154"/>
      <c r="L631" s="155"/>
      <c r="M631" s="155"/>
      <c r="N631" s="156"/>
      <c r="S631" s="155"/>
      <c r="T631" s="155"/>
      <c r="U631" s="155"/>
      <c r="V631" s="155"/>
    </row>
    <row r="632" spans="1:22" s="153" customFormat="1" ht="17.100000000000001" customHeight="1" x14ac:dyDescent="0.25">
      <c r="A632" s="207"/>
      <c r="B632" s="199"/>
      <c r="C632" s="199"/>
      <c r="D632" s="154"/>
      <c r="E632" s="154"/>
      <c r="F632" s="154"/>
      <c r="G632" s="154"/>
      <c r="H632" s="154"/>
      <c r="I632" s="154"/>
      <c r="J632" s="154"/>
      <c r="L632" s="155"/>
      <c r="M632" s="155"/>
      <c r="N632" s="156"/>
      <c r="S632" s="155"/>
      <c r="T632" s="155"/>
      <c r="U632" s="155"/>
      <c r="V632" s="155"/>
    </row>
    <row r="633" spans="1:22" s="153" customFormat="1" ht="17.100000000000001" customHeight="1" x14ac:dyDescent="0.25">
      <c r="A633" s="207"/>
      <c r="B633" s="199"/>
      <c r="C633" s="199"/>
      <c r="D633" s="154"/>
      <c r="E633" s="154"/>
      <c r="F633" s="154"/>
      <c r="G633" s="154"/>
      <c r="H633" s="154"/>
      <c r="I633" s="154"/>
      <c r="J633" s="154"/>
      <c r="L633" s="155"/>
      <c r="M633" s="155"/>
      <c r="N633" s="156"/>
      <c r="S633" s="155"/>
      <c r="T633" s="155"/>
      <c r="U633" s="155"/>
      <c r="V633" s="155"/>
    </row>
    <row r="634" spans="1:22" s="153" customFormat="1" ht="17.100000000000001" customHeight="1" x14ac:dyDescent="0.25">
      <c r="A634" s="207"/>
      <c r="B634" s="199"/>
      <c r="C634" s="199"/>
      <c r="D634" s="154"/>
      <c r="E634" s="154"/>
      <c r="F634" s="154"/>
      <c r="G634" s="154"/>
      <c r="H634" s="154"/>
      <c r="I634" s="154"/>
      <c r="J634" s="154"/>
      <c r="L634" s="155"/>
      <c r="M634" s="155"/>
      <c r="N634" s="156"/>
      <c r="S634" s="155"/>
      <c r="T634" s="155"/>
      <c r="U634" s="155"/>
      <c r="V634" s="155"/>
    </row>
    <row r="635" spans="1:22" s="153" customFormat="1" ht="17.100000000000001" customHeight="1" x14ac:dyDescent="0.25">
      <c r="A635" s="207"/>
      <c r="B635" s="199"/>
      <c r="C635" s="199"/>
      <c r="D635" s="154"/>
      <c r="E635" s="154"/>
      <c r="F635" s="154"/>
      <c r="G635" s="154"/>
      <c r="H635" s="154"/>
      <c r="I635" s="154"/>
      <c r="J635" s="154"/>
      <c r="L635" s="155"/>
      <c r="M635" s="155"/>
      <c r="N635" s="156"/>
      <c r="S635" s="155"/>
      <c r="T635" s="155"/>
      <c r="U635" s="155"/>
      <c r="V635" s="155"/>
    </row>
    <row r="636" spans="1:22" s="153" customFormat="1" ht="17.100000000000001" customHeight="1" x14ac:dyDescent="0.25">
      <c r="A636" s="207"/>
      <c r="B636" s="199"/>
      <c r="C636" s="199"/>
      <c r="D636" s="154"/>
      <c r="E636" s="154"/>
      <c r="F636" s="154"/>
      <c r="G636" s="154"/>
      <c r="H636" s="154"/>
      <c r="I636" s="154"/>
      <c r="J636" s="154"/>
      <c r="L636" s="155"/>
      <c r="M636" s="155"/>
      <c r="N636" s="156"/>
      <c r="S636" s="155"/>
      <c r="T636" s="155"/>
      <c r="U636" s="155"/>
      <c r="V636" s="155"/>
    </row>
    <row r="637" spans="1:22" s="153" customFormat="1" ht="17.100000000000001" customHeight="1" x14ac:dyDescent="0.25">
      <c r="A637" s="207"/>
      <c r="B637" s="199"/>
      <c r="C637" s="199"/>
      <c r="D637" s="154"/>
      <c r="E637" s="154"/>
      <c r="F637" s="154"/>
      <c r="G637" s="154"/>
      <c r="H637" s="154"/>
      <c r="I637" s="154"/>
      <c r="J637" s="154"/>
      <c r="L637" s="155"/>
      <c r="M637" s="155"/>
      <c r="N637" s="156"/>
      <c r="S637" s="155"/>
      <c r="T637" s="155"/>
      <c r="U637" s="155"/>
      <c r="V637" s="155"/>
    </row>
    <row r="638" spans="1:22" s="153" customFormat="1" ht="17.100000000000001" customHeight="1" x14ac:dyDescent="0.25">
      <c r="A638" s="207"/>
      <c r="B638" s="199"/>
      <c r="C638" s="199"/>
      <c r="D638" s="154"/>
      <c r="E638" s="154"/>
      <c r="F638" s="154"/>
      <c r="G638" s="154"/>
      <c r="H638" s="154"/>
      <c r="I638" s="154"/>
      <c r="J638" s="154"/>
      <c r="L638" s="155"/>
      <c r="M638" s="155"/>
      <c r="N638" s="156"/>
      <c r="S638" s="155"/>
      <c r="T638" s="155"/>
      <c r="U638" s="155"/>
      <c r="V638" s="155"/>
    </row>
    <row r="639" spans="1:22" s="153" customFormat="1" ht="17.100000000000001" customHeight="1" x14ac:dyDescent="0.25">
      <c r="A639" s="207"/>
      <c r="B639" s="199"/>
      <c r="C639" s="199"/>
      <c r="D639" s="154"/>
      <c r="E639" s="154"/>
      <c r="F639" s="154"/>
      <c r="G639" s="154"/>
      <c r="H639" s="154"/>
      <c r="I639" s="154"/>
      <c r="J639" s="154"/>
      <c r="L639" s="155"/>
      <c r="M639" s="155"/>
      <c r="N639" s="156"/>
      <c r="S639" s="155"/>
      <c r="T639" s="155"/>
      <c r="U639" s="155"/>
      <c r="V639" s="155"/>
    </row>
    <row r="640" spans="1:22" s="153" customFormat="1" ht="17.100000000000001" customHeight="1" x14ac:dyDescent="0.25">
      <c r="A640" s="207"/>
      <c r="B640" s="199"/>
      <c r="C640" s="199"/>
      <c r="D640" s="154"/>
      <c r="E640" s="154"/>
      <c r="F640" s="154"/>
      <c r="G640" s="154"/>
      <c r="H640" s="154"/>
      <c r="I640" s="154"/>
      <c r="J640" s="154"/>
      <c r="L640" s="155"/>
      <c r="M640" s="155"/>
      <c r="N640" s="156"/>
      <c r="S640" s="155"/>
      <c r="T640" s="155"/>
      <c r="U640" s="155"/>
      <c r="V640" s="155"/>
    </row>
    <row r="641" spans="1:22" s="153" customFormat="1" ht="17.100000000000001" customHeight="1" x14ac:dyDescent="0.25">
      <c r="A641" s="207"/>
      <c r="B641" s="199"/>
      <c r="C641" s="199"/>
      <c r="D641" s="154"/>
      <c r="E641" s="154"/>
      <c r="F641" s="154"/>
      <c r="G641" s="154"/>
      <c r="H641" s="154"/>
      <c r="I641" s="154"/>
      <c r="J641" s="154"/>
      <c r="L641" s="155"/>
      <c r="M641" s="155"/>
      <c r="N641" s="156"/>
      <c r="S641" s="155"/>
      <c r="T641" s="155"/>
      <c r="U641" s="155"/>
      <c r="V641" s="155"/>
    </row>
    <row r="642" spans="1:22" s="153" customFormat="1" ht="17.100000000000001" customHeight="1" x14ac:dyDescent="0.25">
      <c r="A642" s="207"/>
      <c r="B642" s="199"/>
      <c r="C642" s="199"/>
      <c r="D642" s="154"/>
      <c r="E642" s="154"/>
      <c r="F642" s="154"/>
      <c r="G642" s="154"/>
      <c r="H642" s="154"/>
      <c r="I642" s="154"/>
      <c r="J642" s="154"/>
      <c r="L642" s="155"/>
      <c r="M642" s="155"/>
      <c r="N642" s="156"/>
      <c r="S642" s="155"/>
      <c r="T642" s="155"/>
      <c r="U642" s="155"/>
      <c r="V642" s="155"/>
    </row>
    <row r="643" spans="1:22" s="153" customFormat="1" ht="17.100000000000001" customHeight="1" x14ac:dyDescent="0.25">
      <c r="A643" s="207"/>
      <c r="B643" s="199"/>
      <c r="C643" s="199"/>
      <c r="D643" s="154"/>
      <c r="E643" s="154"/>
      <c r="F643" s="154"/>
      <c r="G643" s="154"/>
      <c r="H643" s="154"/>
      <c r="I643" s="154"/>
      <c r="J643" s="154"/>
      <c r="L643" s="155"/>
      <c r="M643" s="155"/>
      <c r="N643" s="156"/>
      <c r="S643" s="155"/>
      <c r="T643" s="155"/>
      <c r="U643" s="155"/>
      <c r="V643" s="155"/>
    </row>
    <row r="644" spans="1:22" s="153" customFormat="1" ht="17.100000000000001" customHeight="1" x14ac:dyDescent="0.25">
      <c r="A644" s="207"/>
      <c r="B644" s="199"/>
      <c r="C644" s="199"/>
      <c r="D644" s="154"/>
      <c r="E644" s="154"/>
      <c r="F644" s="154"/>
      <c r="G644" s="154"/>
      <c r="H644" s="154"/>
      <c r="I644" s="154"/>
      <c r="J644" s="154"/>
      <c r="L644" s="155"/>
      <c r="M644" s="155"/>
      <c r="N644" s="156"/>
      <c r="S644" s="155"/>
      <c r="T644" s="155"/>
      <c r="U644" s="155"/>
      <c r="V644" s="155"/>
    </row>
    <row r="645" spans="1:22" s="153" customFormat="1" ht="17.100000000000001" customHeight="1" x14ac:dyDescent="0.25">
      <c r="A645" s="207"/>
      <c r="B645" s="199"/>
      <c r="C645" s="199"/>
      <c r="D645" s="154"/>
      <c r="E645" s="154"/>
      <c r="F645" s="154"/>
      <c r="G645" s="154"/>
      <c r="H645" s="154"/>
      <c r="I645" s="154"/>
      <c r="J645" s="154"/>
      <c r="L645" s="155"/>
      <c r="M645" s="155"/>
      <c r="N645" s="156"/>
      <c r="S645" s="155"/>
      <c r="T645" s="155"/>
      <c r="U645" s="155"/>
      <c r="V645" s="155"/>
    </row>
    <row r="646" spans="1:22" s="153" customFormat="1" ht="17.100000000000001" customHeight="1" x14ac:dyDescent="0.25">
      <c r="A646" s="207"/>
      <c r="B646" s="199"/>
      <c r="C646" s="199"/>
      <c r="D646" s="154"/>
      <c r="E646" s="154"/>
      <c r="F646" s="154"/>
      <c r="G646" s="154"/>
      <c r="H646" s="154"/>
      <c r="I646" s="154"/>
      <c r="J646" s="154"/>
      <c r="L646" s="155"/>
      <c r="M646" s="155"/>
      <c r="N646" s="156"/>
      <c r="S646" s="155"/>
      <c r="T646" s="155"/>
      <c r="U646" s="155"/>
      <c r="V646" s="155"/>
    </row>
    <row r="647" spans="1:22" s="153" customFormat="1" ht="17.100000000000001" customHeight="1" x14ac:dyDescent="0.25">
      <c r="A647" s="207"/>
      <c r="B647" s="199"/>
      <c r="C647" s="199"/>
      <c r="D647" s="154"/>
      <c r="E647" s="154"/>
      <c r="F647" s="154"/>
      <c r="G647" s="154"/>
      <c r="H647" s="154"/>
      <c r="I647" s="154"/>
      <c r="J647" s="154"/>
      <c r="L647" s="155"/>
      <c r="M647" s="155"/>
      <c r="N647" s="156"/>
      <c r="S647" s="155"/>
      <c r="T647" s="155"/>
      <c r="U647" s="155"/>
      <c r="V647" s="155"/>
    </row>
    <row r="648" spans="1:22" s="153" customFormat="1" ht="17.100000000000001" customHeight="1" x14ac:dyDescent="0.25">
      <c r="A648" s="207"/>
      <c r="B648" s="199"/>
      <c r="C648" s="199"/>
      <c r="D648" s="154"/>
      <c r="E648" s="154"/>
      <c r="F648" s="154"/>
      <c r="G648" s="154"/>
      <c r="H648" s="154"/>
      <c r="I648" s="154"/>
      <c r="J648" s="154"/>
      <c r="L648" s="155"/>
      <c r="M648" s="155"/>
      <c r="N648" s="156"/>
      <c r="S648" s="155"/>
      <c r="T648" s="155"/>
      <c r="U648" s="155"/>
      <c r="V648" s="155"/>
    </row>
    <row r="649" spans="1:22" s="153" customFormat="1" ht="17.100000000000001" customHeight="1" x14ac:dyDescent="0.25">
      <c r="A649" s="207"/>
      <c r="B649" s="199"/>
      <c r="C649" s="199"/>
      <c r="D649" s="154"/>
      <c r="E649" s="154"/>
      <c r="F649" s="154"/>
      <c r="G649" s="154"/>
      <c r="H649" s="154"/>
      <c r="I649" s="154"/>
      <c r="J649" s="154"/>
      <c r="L649" s="155"/>
      <c r="M649" s="155"/>
      <c r="N649" s="156"/>
      <c r="S649" s="155"/>
      <c r="T649" s="155"/>
      <c r="U649" s="155"/>
      <c r="V649" s="155"/>
    </row>
    <row r="650" spans="1:22" s="153" customFormat="1" ht="17.100000000000001" customHeight="1" x14ac:dyDescent="0.25">
      <c r="A650" s="207"/>
      <c r="B650" s="199"/>
      <c r="C650" s="199"/>
      <c r="D650" s="154"/>
      <c r="E650" s="154"/>
      <c r="F650" s="154"/>
      <c r="G650" s="154"/>
      <c r="H650" s="154"/>
      <c r="I650" s="154"/>
      <c r="J650" s="154"/>
      <c r="L650" s="155"/>
      <c r="M650" s="155"/>
      <c r="N650" s="156"/>
      <c r="S650" s="155"/>
      <c r="T650" s="155"/>
      <c r="U650" s="155"/>
      <c r="V650" s="155"/>
    </row>
    <row r="651" spans="1:22" s="153" customFormat="1" ht="17.100000000000001" customHeight="1" x14ac:dyDescent="0.25">
      <c r="A651" s="207"/>
      <c r="B651" s="199"/>
      <c r="C651" s="199"/>
      <c r="D651" s="154"/>
      <c r="E651" s="154"/>
      <c r="F651" s="154"/>
      <c r="G651" s="154"/>
      <c r="H651" s="154"/>
      <c r="I651" s="154"/>
      <c r="J651" s="154"/>
      <c r="L651" s="155"/>
      <c r="M651" s="155"/>
      <c r="N651" s="156"/>
      <c r="S651" s="155"/>
      <c r="T651" s="155"/>
      <c r="U651" s="155"/>
      <c r="V651" s="155"/>
    </row>
    <row r="652" spans="1:22" s="153" customFormat="1" ht="17.100000000000001" customHeight="1" x14ac:dyDescent="0.25">
      <c r="A652" s="207"/>
      <c r="B652" s="199"/>
      <c r="C652" s="199"/>
      <c r="D652" s="154"/>
      <c r="E652" s="154"/>
      <c r="F652" s="154"/>
      <c r="G652" s="154"/>
      <c r="H652" s="154"/>
      <c r="I652" s="154"/>
      <c r="J652" s="154"/>
      <c r="L652" s="155"/>
      <c r="M652" s="155"/>
      <c r="N652" s="156"/>
      <c r="S652" s="155"/>
      <c r="T652" s="155"/>
      <c r="U652" s="155"/>
      <c r="V652" s="155"/>
    </row>
    <row r="653" spans="1:22" s="153" customFormat="1" ht="17.100000000000001" customHeight="1" x14ac:dyDescent="0.25">
      <c r="A653" s="207"/>
      <c r="B653" s="199"/>
      <c r="C653" s="199"/>
      <c r="D653" s="154"/>
      <c r="E653" s="154"/>
      <c r="F653" s="154"/>
      <c r="G653" s="154"/>
      <c r="H653" s="154"/>
      <c r="I653" s="154"/>
      <c r="J653" s="154"/>
      <c r="L653" s="155"/>
      <c r="M653" s="155"/>
      <c r="N653" s="156"/>
      <c r="S653" s="155"/>
      <c r="T653" s="155"/>
      <c r="U653" s="155"/>
      <c r="V653" s="155"/>
    </row>
    <row r="654" spans="1:22" s="153" customFormat="1" ht="17.100000000000001" customHeight="1" x14ac:dyDescent="0.25">
      <c r="A654" s="207"/>
      <c r="B654" s="199"/>
      <c r="C654" s="199"/>
      <c r="D654" s="154"/>
      <c r="E654" s="154"/>
      <c r="F654" s="154"/>
      <c r="G654" s="154"/>
      <c r="H654" s="154"/>
      <c r="I654" s="154"/>
      <c r="J654" s="154"/>
      <c r="L654" s="155"/>
      <c r="M654" s="155"/>
      <c r="N654" s="156"/>
      <c r="S654" s="155"/>
      <c r="T654" s="155"/>
      <c r="U654" s="155"/>
      <c r="V654" s="155"/>
    </row>
    <row r="655" spans="1:22" s="153" customFormat="1" ht="17.100000000000001" customHeight="1" x14ac:dyDescent="0.25">
      <c r="A655" s="207"/>
      <c r="B655" s="199"/>
      <c r="C655" s="199"/>
      <c r="D655" s="154"/>
      <c r="E655" s="154"/>
      <c r="F655" s="154"/>
      <c r="G655" s="154"/>
      <c r="H655" s="154"/>
      <c r="I655" s="154"/>
      <c r="J655" s="154"/>
      <c r="L655" s="155"/>
      <c r="M655" s="155"/>
      <c r="N655" s="156"/>
      <c r="S655" s="155"/>
      <c r="T655" s="155"/>
      <c r="U655" s="155"/>
      <c r="V655" s="155"/>
    </row>
    <row r="656" spans="1:22" s="153" customFormat="1" ht="17.100000000000001" customHeight="1" x14ac:dyDescent="0.25">
      <c r="A656" s="207"/>
      <c r="B656" s="199"/>
      <c r="C656" s="199"/>
      <c r="D656" s="154"/>
      <c r="E656" s="154"/>
      <c r="F656" s="154"/>
      <c r="G656" s="154"/>
      <c r="H656" s="154"/>
      <c r="I656" s="154"/>
      <c r="J656" s="154"/>
      <c r="L656" s="155"/>
      <c r="M656" s="155"/>
      <c r="N656" s="156"/>
      <c r="S656" s="155"/>
      <c r="T656" s="155"/>
      <c r="U656" s="155"/>
      <c r="V656" s="155"/>
    </row>
    <row r="657" spans="1:22" s="153" customFormat="1" ht="17.100000000000001" customHeight="1" x14ac:dyDescent="0.25">
      <c r="A657" s="207"/>
      <c r="B657" s="199"/>
      <c r="C657" s="199"/>
      <c r="D657" s="154"/>
      <c r="E657" s="154"/>
      <c r="F657" s="154"/>
      <c r="G657" s="154"/>
      <c r="H657" s="154"/>
      <c r="I657" s="154"/>
      <c r="J657" s="154"/>
      <c r="L657" s="155"/>
      <c r="M657" s="155"/>
      <c r="N657" s="156"/>
      <c r="S657" s="155"/>
      <c r="T657" s="155"/>
      <c r="U657" s="155"/>
      <c r="V657" s="155"/>
    </row>
    <row r="658" spans="1:22" s="153" customFormat="1" ht="17.100000000000001" customHeight="1" x14ac:dyDescent="0.25">
      <c r="A658" s="207"/>
      <c r="B658" s="199"/>
      <c r="C658" s="199"/>
      <c r="D658" s="154"/>
      <c r="E658" s="154"/>
      <c r="F658" s="154"/>
      <c r="G658" s="154"/>
      <c r="H658" s="154"/>
      <c r="I658" s="154"/>
      <c r="J658" s="154"/>
      <c r="L658" s="155"/>
      <c r="M658" s="155"/>
      <c r="N658" s="156"/>
      <c r="S658" s="155"/>
      <c r="T658" s="155"/>
      <c r="U658" s="155"/>
      <c r="V658" s="155"/>
    </row>
    <row r="659" spans="1:22" s="153" customFormat="1" ht="17.100000000000001" customHeight="1" x14ac:dyDescent="0.25">
      <c r="A659" s="207"/>
      <c r="B659" s="199"/>
      <c r="C659" s="199"/>
      <c r="D659" s="154"/>
      <c r="E659" s="154"/>
      <c r="F659" s="154"/>
      <c r="G659" s="154"/>
      <c r="H659" s="154"/>
      <c r="I659" s="154"/>
      <c r="J659" s="154"/>
      <c r="L659" s="155"/>
      <c r="M659" s="155"/>
      <c r="N659" s="156"/>
      <c r="S659" s="155"/>
      <c r="T659" s="155"/>
      <c r="U659" s="155"/>
      <c r="V659" s="155"/>
    </row>
    <row r="660" spans="1:22" s="153" customFormat="1" ht="17.100000000000001" customHeight="1" x14ac:dyDescent="0.25">
      <c r="A660" s="207"/>
      <c r="B660" s="199"/>
      <c r="C660" s="199"/>
      <c r="D660" s="154"/>
      <c r="E660" s="154"/>
      <c r="F660" s="154"/>
      <c r="G660" s="154"/>
      <c r="H660" s="154"/>
      <c r="I660" s="154"/>
      <c r="J660" s="154"/>
      <c r="L660" s="155"/>
      <c r="M660" s="155"/>
      <c r="N660" s="156"/>
      <c r="S660" s="155"/>
      <c r="T660" s="155"/>
      <c r="U660" s="155"/>
      <c r="V660" s="155"/>
    </row>
    <row r="661" spans="1:22" s="153" customFormat="1" ht="17.100000000000001" customHeight="1" x14ac:dyDescent="0.25">
      <c r="A661" s="207"/>
      <c r="B661" s="199"/>
      <c r="C661" s="199"/>
      <c r="D661" s="154"/>
      <c r="E661" s="154"/>
      <c r="F661" s="154"/>
      <c r="G661" s="154"/>
      <c r="H661" s="154"/>
      <c r="I661" s="154"/>
      <c r="J661" s="154"/>
      <c r="L661" s="155"/>
      <c r="M661" s="155"/>
      <c r="N661" s="156"/>
      <c r="S661" s="155"/>
      <c r="T661" s="155"/>
      <c r="U661" s="155"/>
      <c r="V661" s="155"/>
    </row>
    <row r="662" spans="1:22" s="153" customFormat="1" ht="17.100000000000001" customHeight="1" x14ac:dyDescent="0.25">
      <c r="A662" s="207"/>
      <c r="B662" s="199"/>
      <c r="C662" s="199"/>
      <c r="D662" s="154"/>
      <c r="E662" s="154"/>
      <c r="F662" s="154"/>
      <c r="G662" s="154"/>
      <c r="H662" s="154"/>
      <c r="I662" s="154"/>
      <c r="J662" s="154"/>
      <c r="L662" s="155"/>
      <c r="M662" s="155"/>
      <c r="N662" s="156"/>
      <c r="S662" s="155"/>
      <c r="T662" s="155"/>
      <c r="U662" s="155"/>
      <c r="V662" s="155"/>
    </row>
    <row r="663" spans="1:22" s="153" customFormat="1" ht="17.100000000000001" customHeight="1" x14ac:dyDescent="0.25">
      <c r="A663" s="207"/>
      <c r="B663" s="199"/>
      <c r="C663" s="199"/>
      <c r="D663" s="154"/>
      <c r="E663" s="154"/>
      <c r="F663" s="154"/>
      <c r="G663" s="154"/>
      <c r="H663" s="154"/>
      <c r="I663" s="154"/>
      <c r="J663" s="154"/>
      <c r="L663" s="155"/>
      <c r="M663" s="155"/>
      <c r="N663" s="156"/>
      <c r="S663" s="155"/>
      <c r="T663" s="155"/>
      <c r="U663" s="155"/>
      <c r="V663" s="155"/>
    </row>
    <row r="664" spans="1:22" s="153" customFormat="1" ht="17.100000000000001" customHeight="1" x14ac:dyDescent="0.25">
      <c r="A664" s="207"/>
      <c r="B664" s="199"/>
      <c r="C664" s="199"/>
      <c r="D664" s="154"/>
      <c r="E664" s="154"/>
      <c r="F664" s="154"/>
      <c r="G664" s="154"/>
      <c r="H664" s="154"/>
      <c r="I664" s="154"/>
      <c r="J664" s="154"/>
      <c r="L664" s="155"/>
      <c r="M664" s="155"/>
      <c r="N664" s="156"/>
      <c r="S664" s="155"/>
      <c r="T664" s="155"/>
      <c r="U664" s="155"/>
      <c r="V664" s="155"/>
    </row>
    <row r="665" spans="1:22" s="153" customFormat="1" ht="17.100000000000001" customHeight="1" x14ac:dyDescent="0.25">
      <c r="A665" s="207"/>
      <c r="B665" s="199"/>
      <c r="C665" s="199"/>
      <c r="D665" s="154"/>
      <c r="E665" s="154"/>
      <c r="F665" s="154"/>
      <c r="G665" s="154"/>
      <c r="H665" s="154"/>
      <c r="I665" s="154"/>
      <c r="J665" s="154"/>
      <c r="L665" s="155"/>
      <c r="M665" s="155"/>
      <c r="N665" s="156"/>
      <c r="S665" s="155"/>
      <c r="T665" s="155"/>
      <c r="U665" s="155"/>
      <c r="V665" s="155"/>
    </row>
    <row r="666" spans="1:22" s="153" customFormat="1" ht="17.100000000000001" customHeight="1" x14ac:dyDescent="0.25">
      <c r="A666" s="207"/>
      <c r="B666" s="199"/>
      <c r="C666" s="199"/>
      <c r="D666" s="154"/>
      <c r="E666" s="154"/>
      <c r="F666" s="154"/>
      <c r="G666" s="154"/>
      <c r="H666" s="154"/>
      <c r="I666" s="154"/>
      <c r="J666" s="154"/>
      <c r="L666" s="155"/>
      <c r="M666" s="155"/>
      <c r="N666" s="156"/>
      <c r="S666" s="155"/>
      <c r="T666" s="155"/>
      <c r="U666" s="155"/>
      <c r="V666" s="155"/>
    </row>
    <row r="667" spans="1:22" s="153" customFormat="1" ht="17.100000000000001" customHeight="1" x14ac:dyDescent="0.25">
      <c r="A667" s="207"/>
      <c r="B667" s="199"/>
      <c r="C667" s="199"/>
      <c r="D667" s="154"/>
      <c r="E667" s="154"/>
      <c r="F667" s="154"/>
      <c r="G667" s="154"/>
      <c r="H667" s="154"/>
      <c r="I667" s="154"/>
      <c r="J667" s="154"/>
      <c r="L667" s="155"/>
      <c r="M667" s="155"/>
      <c r="N667" s="156"/>
      <c r="S667" s="155"/>
      <c r="T667" s="155"/>
      <c r="U667" s="155"/>
      <c r="V667" s="155"/>
    </row>
    <row r="668" spans="1:22" s="153" customFormat="1" ht="17.100000000000001" customHeight="1" x14ac:dyDescent="0.25">
      <c r="A668" s="207"/>
      <c r="B668" s="199"/>
      <c r="C668" s="199"/>
      <c r="D668" s="154"/>
      <c r="E668" s="154"/>
      <c r="F668" s="154"/>
      <c r="G668" s="154"/>
      <c r="H668" s="154"/>
      <c r="I668" s="154"/>
      <c r="J668" s="154"/>
      <c r="L668" s="155"/>
      <c r="M668" s="155"/>
      <c r="N668" s="156"/>
      <c r="S668" s="155"/>
      <c r="T668" s="155"/>
      <c r="U668" s="155"/>
      <c r="V668" s="155"/>
    </row>
    <row r="669" spans="1:22" s="153" customFormat="1" ht="17.100000000000001" customHeight="1" x14ac:dyDescent="0.25">
      <c r="A669" s="207"/>
      <c r="B669" s="199"/>
      <c r="C669" s="199"/>
      <c r="D669" s="154"/>
      <c r="E669" s="154"/>
      <c r="F669" s="154"/>
      <c r="G669" s="154"/>
      <c r="H669" s="154"/>
      <c r="I669" s="154"/>
      <c r="J669" s="154"/>
      <c r="L669" s="155"/>
      <c r="M669" s="155"/>
      <c r="N669" s="156"/>
      <c r="S669" s="155"/>
      <c r="T669" s="155"/>
      <c r="U669" s="155"/>
      <c r="V669" s="155"/>
    </row>
    <row r="670" spans="1:22" s="153" customFormat="1" ht="17.100000000000001" customHeight="1" x14ac:dyDescent="0.25">
      <c r="A670" s="207"/>
      <c r="B670" s="199"/>
      <c r="C670" s="199"/>
      <c r="D670" s="154"/>
      <c r="E670" s="154"/>
      <c r="F670" s="154"/>
      <c r="G670" s="154"/>
      <c r="H670" s="154"/>
      <c r="I670" s="154"/>
      <c r="J670" s="154"/>
      <c r="L670" s="155"/>
      <c r="M670" s="155"/>
      <c r="N670" s="156"/>
      <c r="S670" s="155"/>
      <c r="T670" s="155"/>
      <c r="U670" s="155"/>
      <c r="V670" s="155"/>
    </row>
    <row r="671" spans="1:22" s="153" customFormat="1" ht="17.100000000000001" customHeight="1" x14ac:dyDescent="0.25">
      <c r="A671" s="207"/>
      <c r="B671" s="199"/>
      <c r="C671" s="199"/>
      <c r="D671" s="154"/>
      <c r="E671" s="154"/>
      <c r="F671" s="154"/>
      <c r="G671" s="154"/>
      <c r="H671" s="154"/>
      <c r="I671" s="154"/>
      <c r="J671" s="154"/>
      <c r="L671" s="155"/>
      <c r="M671" s="155"/>
      <c r="N671" s="156"/>
      <c r="S671" s="155"/>
      <c r="T671" s="155"/>
      <c r="U671" s="155"/>
      <c r="V671" s="155"/>
    </row>
    <row r="672" spans="1:22" s="153" customFormat="1" ht="17.100000000000001" customHeight="1" x14ac:dyDescent="0.25">
      <c r="A672" s="207"/>
      <c r="B672" s="199"/>
      <c r="C672" s="199"/>
      <c r="D672" s="154"/>
      <c r="E672" s="154"/>
      <c r="F672" s="154"/>
      <c r="G672" s="154"/>
      <c r="H672" s="154"/>
      <c r="I672" s="154"/>
      <c r="J672" s="154"/>
      <c r="L672" s="155"/>
      <c r="M672" s="155"/>
      <c r="N672" s="156"/>
      <c r="S672" s="155"/>
      <c r="T672" s="155"/>
      <c r="U672" s="155"/>
      <c r="V672" s="155"/>
    </row>
    <row r="673" spans="1:22" s="153" customFormat="1" ht="17.100000000000001" customHeight="1" x14ac:dyDescent="0.25">
      <c r="A673" s="207"/>
      <c r="B673" s="199"/>
      <c r="C673" s="199"/>
      <c r="D673" s="154"/>
      <c r="E673" s="154"/>
      <c r="F673" s="154"/>
      <c r="G673" s="154"/>
      <c r="H673" s="154"/>
      <c r="I673" s="154"/>
      <c r="J673" s="154"/>
      <c r="L673" s="155"/>
      <c r="M673" s="155"/>
      <c r="N673" s="156"/>
      <c r="S673" s="155"/>
      <c r="T673" s="155"/>
      <c r="U673" s="155"/>
      <c r="V673" s="155"/>
    </row>
    <row r="674" spans="1:22" s="153" customFormat="1" ht="17.100000000000001" customHeight="1" x14ac:dyDescent="0.25">
      <c r="A674" s="207"/>
      <c r="B674" s="199"/>
      <c r="C674" s="199"/>
      <c r="D674" s="154"/>
      <c r="E674" s="154"/>
      <c r="F674" s="154"/>
      <c r="G674" s="154"/>
      <c r="H674" s="154"/>
      <c r="I674" s="154"/>
      <c r="J674" s="154"/>
      <c r="L674" s="155"/>
      <c r="M674" s="155"/>
      <c r="N674" s="156"/>
      <c r="S674" s="155"/>
      <c r="T674" s="155"/>
      <c r="U674" s="155"/>
      <c r="V674" s="155"/>
    </row>
    <row r="675" spans="1:22" s="153" customFormat="1" ht="17.100000000000001" customHeight="1" x14ac:dyDescent="0.25">
      <c r="A675" s="207"/>
      <c r="B675" s="199"/>
      <c r="C675" s="199"/>
      <c r="D675" s="154"/>
      <c r="E675" s="154"/>
      <c r="F675" s="154"/>
      <c r="G675" s="154"/>
      <c r="H675" s="154"/>
      <c r="I675" s="154"/>
      <c r="J675" s="154"/>
      <c r="L675" s="155"/>
      <c r="M675" s="155"/>
      <c r="N675" s="156"/>
      <c r="S675" s="155"/>
      <c r="T675" s="155"/>
      <c r="U675" s="155"/>
      <c r="V675" s="155"/>
    </row>
    <row r="676" spans="1:22" s="153" customFormat="1" ht="17.100000000000001" customHeight="1" x14ac:dyDescent="0.25">
      <c r="A676" s="207"/>
      <c r="B676" s="199"/>
      <c r="C676" s="199"/>
      <c r="D676" s="154"/>
      <c r="E676" s="154"/>
      <c r="F676" s="154"/>
      <c r="G676" s="154"/>
      <c r="H676" s="154"/>
      <c r="I676" s="154"/>
      <c r="J676" s="154"/>
      <c r="L676" s="155"/>
      <c r="M676" s="155"/>
      <c r="N676" s="156"/>
      <c r="S676" s="155"/>
      <c r="T676" s="155"/>
      <c r="U676" s="155"/>
      <c r="V676" s="155"/>
    </row>
    <row r="677" spans="1:22" s="153" customFormat="1" ht="17.100000000000001" customHeight="1" x14ac:dyDescent="0.25">
      <c r="A677" s="207"/>
      <c r="B677" s="199"/>
      <c r="C677" s="199"/>
      <c r="D677" s="154"/>
      <c r="E677" s="154"/>
      <c r="F677" s="154"/>
      <c r="G677" s="154"/>
      <c r="H677" s="154"/>
      <c r="I677" s="154"/>
      <c r="J677" s="154"/>
      <c r="L677" s="155"/>
      <c r="M677" s="155"/>
      <c r="N677" s="156"/>
      <c r="S677" s="155"/>
      <c r="T677" s="155"/>
      <c r="U677" s="155"/>
      <c r="V677" s="155"/>
    </row>
    <row r="678" spans="1:22" s="153" customFormat="1" ht="17.100000000000001" customHeight="1" x14ac:dyDescent="0.25">
      <c r="A678" s="207"/>
      <c r="B678" s="199"/>
      <c r="C678" s="199"/>
      <c r="D678" s="154"/>
      <c r="E678" s="154"/>
      <c r="F678" s="154"/>
      <c r="G678" s="154"/>
      <c r="H678" s="154"/>
      <c r="I678" s="154"/>
      <c r="J678" s="154"/>
      <c r="L678" s="155"/>
      <c r="M678" s="155"/>
      <c r="N678" s="156"/>
      <c r="S678" s="155"/>
      <c r="T678" s="155"/>
      <c r="U678" s="155"/>
      <c r="V678" s="155"/>
    </row>
    <row r="679" spans="1:22" s="153" customFormat="1" ht="17.100000000000001" customHeight="1" x14ac:dyDescent="0.25">
      <c r="A679" s="207"/>
      <c r="B679" s="199"/>
      <c r="C679" s="199"/>
      <c r="D679" s="154"/>
      <c r="E679" s="154"/>
      <c r="F679" s="154"/>
      <c r="G679" s="154"/>
      <c r="H679" s="154"/>
      <c r="I679" s="154"/>
      <c r="J679" s="154"/>
      <c r="L679" s="155"/>
      <c r="M679" s="155"/>
      <c r="N679" s="156"/>
      <c r="S679" s="155"/>
      <c r="T679" s="155"/>
      <c r="U679" s="155"/>
      <c r="V679" s="155"/>
    </row>
    <row r="680" spans="1:22" s="153" customFormat="1" ht="17.100000000000001" customHeight="1" x14ac:dyDescent="0.25">
      <c r="A680" s="207"/>
      <c r="B680" s="199"/>
      <c r="C680" s="199"/>
      <c r="D680" s="154"/>
      <c r="E680" s="154"/>
      <c r="F680" s="154"/>
      <c r="G680" s="154"/>
      <c r="H680" s="154"/>
      <c r="I680" s="154"/>
      <c r="J680" s="154"/>
      <c r="L680" s="155"/>
      <c r="M680" s="155"/>
      <c r="N680" s="156"/>
      <c r="S680" s="155"/>
      <c r="T680" s="155"/>
      <c r="U680" s="155"/>
      <c r="V680" s="155"/>
    </row>
    <row r="681" spans="1:22" s="153" customFormat="1" ht="17.100000000000001" customHeight="1" x14ac:dyDescent="0.25">
      <c r="A681" s="207"/>
      <c r="B681" s="199"/>
      <c r="C681" s="199"/>
      <c r="D681" s="154"/>
      <c r="E681" s="154"/>
      <c r="F681" s="154"/>
      <c r="G681" s="154"/>
      <c r="H681" s="154"/>
      <c r="I681" s="154"/>
      <c r="J681" s="154"/>
      <c r="L681" s="155"/>
      <c r="M681" s="155"/>
      <c r="N681" s="156"/>
      <c r="S681" s="155"/>
      <c r="T681" s="155"/>
      <c r="U681" s="155"/>
      <c r="V681" s="155"/>
    </row>
    <row r="682" spans="1:22" s="153" customFormat="1" ht="17.100000000000001" customHeight="1" x14ac:dyDescent="0.25">
      <c r="A682" s="207"/>
      <c r="B682" s="199"/>
      <c r="C682" s="199"/>
      <c r="D682" s="154"/>
      <c r="E682" s="154"/>
      <c r="F682" s="154"/>
      <c r="G682" s="154"/>
      <c r="H682" s="154"/>
      <c r="I682" s="154"/>
      <c r="J682" s="154"/>
      <c r="L682" s="155"/>
      <c r="M682" s="155"/>
      <c r="N682" s="156"/>
      <c r="S682" s="155"/>
      <c r="T682" s="155"/>
      <c r="U682" s="155"/>
      <c r="V682" s="155"/>
    </row>
    <row r="683" spans="1:22" s="153" customFormat="1" ht="17.100000000000001" customHeight="1" x14ac:dyDescent="0.25">
      <c r="A683" s="207"/>
      <c r="B683" s="199"/>
      <c r="C683" s="199"/>
      <c r="D683" s="154"/>
      <c r="E683" s="154"/>
      <c r="F683" s="154"/>
      <c r="G683" s="154"/>
      <c r="H683" s="154"/>
      <c r="I683" s="154"/>
      <c r="J683" s="154"/>
      <c r="L683" s="155"/>
      <c r="M683" s="155"/>
      <c r="N683" s="156"/>
      <c r="S683" s="155"/>
      <c r="T683" s="155"/>
      <c r="U683" s="155"/>
      <c r="V683" s="155"/>
    </row>
    <row r="684" spans="1:22" s="153" customFormat="1" ht="17.100000000000001" customHeight="1" x14ac:dyDescent="0.25">
      <c r="A684" s="207"/>
      <c r="B684" s="199"/>
      <c r="C684" s="199"/>
      <c r="D684" s="154"/>
      <c r="E684" s="154"/>
      <c r="F684" s="154"/>
      <c r="G684" s="154"/>
      <c r="H684" s="154"/>
      <c r="I684" s="154"/>
      <c r="J684" s="154"/>
      <c r="L684" s="155"/>
      <c r="M684" s="155"/>
      <c r="N684" s="156"/>
      <c r="S684" s="155"/>
      <c r="T684" s="155"/>
      <c r="U684" s="155"/>
      <c r="V684" s="155"/>
    </row>
    <row r="685" spans="1:22" s="153" customFormat="1" ht="17.100000000000001" customHeight="1" x14ac:dyDescent="0.25">
      <c r="A685" s="207"/>
      <c r="B685" s="199"/>
      <c r="C685" s="199"/>
      <c r="D685" s="154"/>
      <c r="E685" s="154"/>
      <c r="F685" s="154"/>
      <c r="G685" s="154"/>
      <c r="H685" s="154"/>
      <c r="I685" s="154"/>
      <c r="J685" s="154"/>
      <c r="L685" s="155"/>
      <c r="M685" s="155"/>
      <c r="N685" s="156"/>
      <c r="S685" s="155"/>
      <c r="T685" s="155"/>
      <c r="U685" s="155"/>
      <c r="V685" s="155"/>
    </row>
    <row r="686" spans="1:22" s="153" customFormat="1" ht="17.100000000000001" customHeight="1" x14ac:dyDescent="0.25">
      <c r="A686" s="207"/>
      <c r="B686" s="199"/>
      <c r="C686" s="199"/>
      <c r="D686" s="154"/>
      <c r="E686" s="154"/>
      <c r="F686" s="154"/>
      <c r="G686" s="154"/>
      <c r="H686" s="154"/>
      <c r="I686" s="154"/>
      <c r="J686" s="154"/>
      <c r="L686" s="155"/>
      <c r="M686" s="155"/>
      <c r="N686" s="156"/>
      <c r="S686" s="155"/>
      <c r="T686" s="155"/>
      <c r="U686" s="155"/>
      <c r="V686" s="155"/>
    </row>
    <row r="687" spans="1:22" s="153" customFormat="1" ht="17.100000000000001" customHeight="1" x14ac:dyDescent="0.25">
      <c r="A687" s="207"/>
      <c r="B687" s="199"/>
      <c r="C687" s="199"/>
      <c r="D687" s="154"/>
      <c r="E687" s="154"/>
      <c r="F687" s="154"/>
      <c r="G687" s="154"/>
      <c r="H687" s="154"/>
      <c r="I687" s="154"/>
      <c r="J687" s="154"/>
      <c r="L687" s="155"/>
      <c r="M687" s="155"/>
      <c r="N687" s="156"/>
      <c r="S687" s="155"/>
      <c r="T687" s="155"/>
      <c r="U687" s="155"/>
      <c r="V687" s="155"/>
    </row>
    <row r="688" spans="1:22" s="153" customFormat="1" ht="17.100000000000001" customHeight="1" x14ac:dyDescent="0.25">
      <c r="A688" s="207"/>
      <c r="B688" s="199"/>
      <c r="C688" s="199"/>
      <c r="D688" s="154"/>
      <c r="E688" s="154"/>
      <c r="F688" s="154"/>
      <c r="G688" s="154"/>
      <c r="H688" s="154"/>
      <c r="I688" s="154"/>
      <c r="J688" s="154"/>
      <c r="L688" s="155"/>
      <c r="M688" s="155"/>
      <c r="N688" s="156"/>
      <c r="S688" s="155"/>
      <c r="T688" s="155"/>
      <c r="U688" s="155"/>
      <c r="V688" s="155"/>
    </row>
    <row r="689" spans="1:22" s="153" customFormat="1" ht="17.100000000000001" customHeight="1" x14ac:dyDescent="0.25">
      <c r="A689" s="207"/>
      <c r="B689" s="199"/>
      <c r="C689" s="199"/>
      <c r="D689" s="154"/>
      <c r="E689" s="154"/>
      <c r="F689" s="154"/>
      <c r="G689" s="154"/>
      <c r="H689" s="154"/>
      <c r="I689" s="154"/>
      <c r="J689" s="154"/>
      <c r="L689" s="155"/>
      <c r="M689" s="155"/>
      <c r="N689" s="156"/>
      <c r="S689" s="155"/>
      <c r="T689" s="155"/>
      <c r="U689" s="155"/>
      <c r="V689" s="155"/>
    </row>
    <row r="690" spans="1:22" s="153" customFormat="1" ht="17.100000000000001" customHeight="1" x14ac:dyDescent="0.25">
      <c r="A690" s="207"/>
      <c r="B690" s="199"/>
      <c r="C690" s="199"/>
      <c r="D690" s="154"/>
      <c r="E690" s="154"/>
      <c r="F690" s="154"/>
      <c r="G690" s="154"/>
      <c r="H690" s="154"/>
      <c r="I690" s="154"/>
      <c r="J690" s="154"/>
      <c r="L690" s="155"/>
      <c r="M690" s="155"/>
      <c r="N690" s="156"/>
      <c r="S690" s="155"/>
      <c r="T690" s="155"/>
      <c r="U690" s="155"/>
      <c r="V690" s="155"/>
    </row>
    <row r="691" spans="1:22" s="153" customFormat="1" ht="17.100000000000001" customHeight="1" x14ac:dyDescent="0.25">
      <c r="A691" s="207"/>
      <c r="B691" s="199"/>
      <c r="C691" s="199"/>
      <c r="D691" s="154"/>
      <c r="E691" s="154"/>
      <c r="F691" s="154"/>
      <c r="G691" s="154"/>
      <c r="H691" s="154"/>
      <c r="I691" s="154"/>
      <c r="J691" s="154"/>
      <c r="L691" s="155"/>
      <c r="M691" s="155"/>
      <c r="N691" s="156"/>
      <c r="S691" s="155"/>
      <c r="T691" s="155"/>
      <c r="U691" s="155"/>
      <c r="V691" s="155"/>
    </row>
    <row r="692" spans="1:22" s="153" customFormat="1" ht="17.100000000000001" customHeight="1" x14ac:dyDescent="0.25">
      <c r="A692" s="207"/>
      <c r="B692" s="199"/>
      <c r="C692" s="199"/>
      <c r="D692" s="154"/>
      <c r="E692" s="154"/>
      <c r="F692" s="154"/>
      <c r="G692" s="154"/>
      <c r="H692" s="154"/>
      <c r="I692" s="154"/>
      <c r="J692" s="154"/>
      <c r="L692" s="155"/>
      <c r="M692" s="155"/>
      <c r="N692" s="156"/>
      <c r="S692" s="155"/>
      <c r="T692" s="155"/>
      <c r="U692" s="155"/>
      <c r="V692" s="155"/>
    </row>
    <row r="693" spans="1:22" s="153" customFormat="1" ht="17.100000000000001" customHeight="1" x14ac:dyDescent="0.25">
      <c r="A693" s="207"/>
      <c r="B693" s="199"/>
      <c r="C693" s="199"/>
      <c r="D693" s="154"/>
      <c r="E693" s="154"/>
      <c r="F693" s="154"/>
      <c r="G693" s="154"/>
      <c r="H693" s="154"/>
      <c r="I693" s="154"/>
      <c r="J693" s="154"/>
      <c r="L693" s="155"/>
      <c r="M693" s="155"/>
      <c r="N693" s="156"/>
      <c r="S693" s="155"/>
      <c r="T693" s="155"/>
      <c r="U693" s="155"/>
      <c r="V693" s="155"/>
    </row>
  </sheetData>
  <sheetProtection algorithmName="SHA-512" hashValue="L9YEUuD9aO7RA6H1gxjg03Z/DQ9tpyTLQg9JvvoDYxuwsmvRPHghLPiLHGltgKQyCV6KqKb1aPf/0CFjhXB22w==" saltValue="e2QXMSjOh97KDoXGbZHrAQ==" spinCount="100000" sheet="1" formatCells="0" selectLockedCells="1" sort="0" autoFilter="0"/>
  <protectedRanges>
    <protectedRange sqref="I7:T7 D7:G460 J14:J16 K8:T460 I8:J13 I17:J460 H8:H460" name="AllowSortFilter"/>
    <protectedRange sqref="H7" name="AllowSortFilter_1"/>
  </protectedRanges>
  <mergeCells count="6">
    <mergeCell ref="I2:K2"/>
    <mergeCell ref="I3:K3"/>
    <mergeCell ref="I4:K4"/>
    <mergeCell ref="G2:H2"/>
    <mergeCell ref="G3:H3"/>
    <mergeCell ref="G4:H4"/>
  </mergeCells>
  <dataValidations count="5">
    <dataValidation type="list" allowBlank="1" showInputMessage="1" showErrorMessage="1" sqref="H461:H1048576 O461:R1048576 M131:P460 N8:Q130 E8:E130">
      <formula1>yesno</formula1>
    </dataValidation>
    <dataValidation type="whole" allowBlank="1" showInputMessage="1" showErrorMessage="1" sqref="M461:M1048576 K131:K460">
      <formula1>0</formula1>
      <formula2>9999999999999</formula2>
    </dataValidation>
    <dataValidation type="list" allowBlank="1" showInputMessage="1" showErrorMessage="1" sqref="N461:N1048576 L131:L460 M8:M130">
      <formula1>accessible_types</formula1>
    </dataValidation>
    <dataValidation type="list" allowBlank="1" showInputMessage="1" showErrorMessage="1" sqref="G131:G1048576">
      <formula1>"YES, ,NO"</formula1>
    </dataValidation>
    <dataValidation type="list" allowBlank="1" showInputMessage="1" showErrorMessage="1" sqref="G8:G129">
      <formula1>type_of_event</formula1>
    </dataValidation>
  </dataValidations>
  <hyperlinks>
    <hyperlink ref="N5" r:id="rId1" display="Was this film British or Independent?  Click here for BFI definition"/>
    <hyperlink ref="O5" r:id="rId2" display="https://www2.bfi.org.uk/sites/bfi.org.uk/files/downloads/bfi-specialised-films-2016-06-30.pdf"/>
  </hyperlinks>
  <pageMargins left="0.25" right="0.25" top="0.75" bottom="0.75" header="0.3" footer="0.3"/>
  <pageSetup paperSize="9" scale="38" fitToHeight="0" orientation="landscape"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sheetPr>
  <dimension ref="A1:HO195"/>
  <sheetViews>
    <sheetView topLeftCell="AA1" zoomScale="85" zoomScaleNormal="85" workbookViewId="0">
      <selection activeCell="GT9" sqref="GT9"/>
    </sheetView>
  </sheetViews>
  <sheetFormatPr defaultRowHeight="15.75" x14ac:dyDescent="0.3"/>
  <cols>
    <col min="1" max="26" width="3.85546875" style="94" hidden="1" customWidth="1"/>
    <col min="27" max="29" width="3.85546875" style="94" customWidth="1"/>
    <col min="30" max="30" width="6.5703125" style="97" customWidth="1"/>
    <col min="31" max="37" width="3.7109375" style="97" customWidth="1"/>
    <col min="38" max="38" width="6.28515625" style="97" customWidth="1"/>
    <col min="39" max="44" width="3.7109375" style="97" customWidth="1"/>
    <col min="45" max="53" width="3.7109375" style="97" hidden="1" customWidth="1"/>
    <col min="54" max="54" width="2.42578125" style="97" hidden="1" customWidth="1"/>
    <col min="55" max="55" width="3.7109375" style="112" hidden="1" customWidth="1"/>
    <col min="56" max="75" width="3.7109375" style="97" hidden="1" customWidth="1"/>
    <col min="76" max="190" width="2.42578125" style="97" hidden="1" customWidth="1"/>
    <col min="191" max="200" width="3.7109375" style="97" hidden="1" customWidth="1"/>
    <col min="201" max="201" width="3.7109375" style="97" customWidth="1"/>
    <col min="202" max="202" width="9.42578125" style="97" customWidth="1"/>
    <col min="203" max="203" width="3.7109375" style="97" customWidth="1"/>
    <col min="204" max="204" width="9.140625" style="97"/>
    <col min="205" max="205" width="9.140625" style="97" customWidth="1"/>
    <col min="206" max="16384" width="9.140625" style="97"/>
  </cols>
  <sheetData>
    <row r="1" spans="1:223" ht="24" customHeight="1" x14ac:dyDescent="0.3">
      <c r="AD1" s="95" t="str">
        <f>T(theorganisation)</f>
        <v/>
      </c>
      <c r="AE1" s="98"/>
      <c r="AF1" s="67"/>
      <c r="AG1" s="67"/>
      <c r="AH1" s="66"/>
      <c r="AI1" s="66"/>
      <c r="AJ1" s="66"/>
      <c r="AK1" s="66"/>
      <c r="AL1" s="68"/>
      <c r="AM1" s="66"/>
      <c r="AN1" s="66"/>
      <c r="AO1" s="66"/>
      <c r="AP1" s="66"/>
      <c r="AQ1" s="68"/>
      <c r="AR1" s="68"/>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c r="DV1" s="96"/>
      <c r="DW1" s="96"/>
      <c r="DX1" s="96"/>
      <c r="DY1" s="96"/>
      <c r="DZ1" s="96"/>
      <c r="EA1" s="96"/>
      <c r="EB1" s="96"/>
      <c r="EC1" s="96"/>
      <c r="ED1" s="96"/>
      <c r="EE1" s="96"/>
      <c r="EF1" s="96"/>
      <c r="EG1" s="96"/>
      <c r="EH1" s="96"/>
      <c r="EI1" s="96"/>
      <c r="EJ1" s="96"/>
      <c r="EK1" s="96"/>
      <c r="EL1" s="96"/>
      <c r="EM1" s="96"/>
      <c r="EN1" s="96"/>
      <c r="EO1" s="96"/>
      <c r="EP1" s="96"/>
      <c r="EQ1" s="96"/>
      <c r="ER1" s="96"/>
      <c r="ES1" s="96"/>
      <c r="ET1" s="96"/>
      <c r="EU1" s="96"/>
      <c r="EV1" s="96"/>
      <c r="EW1" s="96"/>
      <c r="EX1" s="96"/>
      <c r="EY1" s="96"/>
      <c r="EZ1" s="96"/>
      <c r="FA1" s="96"/>
      <c r="FB1" s="96"/>
      <c r="FC1" s="96"/>
      <c r="FD1" s="96"/>
      <c r="FE1" s="96"/>
      <c r="FF1" s="96"/>
      <c r="FG1" s="96"/>
      <c r="FH1" s="96"/>
      <c r="FI1" s="96"/>
      <c r="FJ1" s="96"/>
      <c r="FK1" s="96"/>
      <c r="FL1" s="96"/>
      <c r="FM1" s="96"/>
      <c r="FN1" s="96"/>
      <c r="FO1" s="96"/>
      <c r="FP1" s="96"/>
      <c r="FQ1" s="96"/>
      <c r="FR1" s="96"/>
      <c r="FS1" s="96"/>
      <c r="FT1" s="96"/>
      <c r="FU1" s="96"/>
      <c r="FV1" s="96"/>
      <c r="FW1" s="96"/>
      <c r="FX1" s="96"/>
      <c r="FY1" s="96"/>
      <c r="FZ1" s="96"/>
      <c r="GA1" s="96"/>
      <c r="GB1" s="96"/>
      <c r="GC1" s="96"/>
      <c r="GD1" s="96"/>
      <c r="GE1" s="96"/>
      <c r="GF1" s="96"/>
      <c r="GG1" s="96"/>
      <c r="GH1" s="96"/>
      <c r="GI1" s="96"/>
      <c r="GJ1" s="96"/>
      <c r="GK1" s="96"/>
      <c r="GL1" s="96"/>
      <c r="GM1" s="96"/>
      <c r="GN1" s="96"/>
      <c r="GO1" s="96"/>
      <c r="GP1" s="96"/>
      <c r="GQ1" s="96"/>
      <c r="GR1" s="96"/>
      <c r="GS1" s="96"/>
      <c r="GU1" s="117"/>
      <c r="GV1" s="118"/>
      <c r="GW1" s="118"/>
      <c r="GX1" s="118"/>
      <c r="GY1" s="118"/>
      <c r="GZ1" s="118"/>
      <c r="HA1" s="118"/>
      <c r="HB1" s="118"/>
      <c r="HC1" s="98"/>
      <c r="HD1" s="98"/>
      <c r="HE1" s="98"/>
      <c r="HF1" s="98"/>
      <c r="HG1" s="98"/>
      <c r="HH1" s="98"/>
      <c r="HI1" s="98"/>
      <c r="HJ1" s="98"/>
      <c r="HK1" s="98"/>
      <c r="HL1" s="98"/>
      <c r="HM1" s="98"/>
      <c r="HN1" s="98"/>
      <c r="HO1" s="98"/>
    </row>
    <row r="2" spans="1:223" ht="25.5" hidden="1" customHeight="1" x14ac:dyDescent="0.3">
      <c r="AD2" s="95"/>
      <c r="AE2" s="180" t="s">
        <v>103</v>
      </c>
      <c r="AF2" s="136"/>
      <c r="AG2" s="136"/>
      <c r="AL2" s="193"/>
      <c r="AM2" s="185"/>
      <c r="AN2" s="181" t="s">
        <v>238</v>
      </c>
      <c r="AO2" s="135"/>
      <c r="AP2" s="135"/>
      <c r="AQ2" s="135"/>
      <c r="AR2" s="135"/>
      <c r="AS2" s="137"/>
      <c r="AT2" s="137"/>
      <c r="AU2" s="137"/>
      <c r="AV2" s="137"/>
      <c r="AW2" s="137"/>
      <c r="AX2" s="137"/>
      <c r="AY2" s="137"/>
      <c r="AZ2" s="137"/>
      <c r="BA2" s="137"/>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c r="CF2" s="96"/>
      <c r="CG2" s="96"/>
      <c r="CH2" s="96"/>
      <c r="CI2" s="96"/>
      <c r="CJ2" s="96"/>
      <c r="CK2" s="96"/>
      <c r="CL2" s="96"/>
      <c r="CM2" s="96"/>
      <c r="CN2" s="96"/>
      <c r="CO2" s="96"/>
      <c r="CP2" s="96"/>
      <c r="CQ2" s="96"/>
      <c r="CR2" s="96"/>
      <c r="CS2" s="96"/>
      <c r="CT2" s="96"/>
      <c r="CU2" s="96"/>
      <c r="CV2" s="96"/>
      <c r="CW2" s="96"/>
      <c r="CX2" s="96"/>
      <c r="CY2" s="96"/>
      <c r="CZ2" s="96"/>
      <c r="DA2" s="96"/>
      <c r="DB2" s="96"/>
      <c r="DC2" s="96"/>
      <c r="DD2" s="96"/>
      <c r="DE2" s="96"/>
      <c r="DF2" s="96"/>
      <c r="DG2" s="96"/>
      <c r="DH2" s="96"/>
      <c r="DI2" s="96"/>
      <c r="DJ2" s="96"/>
      <c r="DK2" s="96"/>
      <c r="DL2" s="96"/>
      <c r="DM2" s="96"/>
      <c r="DN2" s="96"/>
      <c r="DO2" s="96"/>
      <c r="DP2" s="96"/>
      <c r="DQ2" s="96"/>
      <c r="DR2" s="96"/>
      <c r="DS2" s="96"/>
      <c r="DT2" s="96"/>
      <c r="DU2" s="96"/>
      <c r="DV2" s="96"/>
      <c r="DW2" s="96"/>
      <c r="DX2" s="96"/>
      <c r="DY2" s="96"/>
      <c r="DZ2" s="96"/>
      <c r="EA2" s="96"/>
      <c r="EB2" s="96"/>
      <c r="EC2" s="96"/>
      <c r="ED2" s="96"/>
      <c r="EE2" s="96"/>
      <c r="EF2" s="96"/>
      <c r="EG2" s="96"/>
      <c r="EH2" s="96"/>
      <c r="EI2" s="96"/>
      <c r="EJ2" s="96"/>
      <c r="EK2" s="96"/>
      <c r="EL2" s="96"/>
      <c r="EM2" s="96"/>
      <c r="EN2" s="96"/>
      <c r="EO2" s="96"/>
      <c r="EP2" s="96"/>
      <c r="EQ2" s="96"/>
      <c r="ER2" s="96"/>
      <c r="ES2" s="96"/>
      <c r="ET2" s="96"/>
      <c r="EU2" s="96"/>
      <c r="EV2" s="96"/>
      <c r="EW2" s="96"/>
      <c r="EX2" s="96"/>
      <c r="EY2" s="96"/>
      <c r="EZ2" s="96"/>
      <c r="FA2" s="96"/>
      <c r="FB2" s="96"/>
      <c r="FC2" s="96"/>
      <c r="FD2" s="96"/>
      <c r="FE2" s="96"/>
      <c r="FF2" s="96"/>
      <c r="FG2" s="96"/>
      <c r="FH2" s="96"/>
      <c r="FI2" s="96"/>
      <c r="FJ2" s="96"/>
      <c r="FK2" s="96"/>
      <c r="FL2" s="96"/>
      <c r="FM2" s="96"/>
      <c r="FN2" s="96"/>
      <c r="FO2" s="96"/>
      <c r="FP2" s="96"/>
      <c r="FQ2" s="96"/>
      <c r="FR2" s="96"/>
      <c r="FS2" s="96"/>
      <c r="FT2" s="96"/>
      <c r="FU2" s="96"/>
      <c r="FV2" s="96"/>
      <c r="FW2" s="96"/>
      <c r="FX2" s="96"/>
      <c r="FY2" s="96"/>
      <c r="FZ2" s="96"/>
      <c r="GA2" s="96"/>
      <c r="GB2" s="96"/>
      <c r="GC2" s="96"/>
      <c r="GD2" s="96"/>
      <c r="GE2" s="96"/>
      <c r="GF2" s="96"/>
      <c r="GG2" s="96"/>
      <c r="GH2" s="96"/>
      <c r="GI2" s="96"/>
      <c r="GJ2" s="96"/>
      <c r="GK2" s="96"/>
      <c r="GL2" s="96"/>
      <c r="GM2" s="96"/>
      <c r="GN2" s="96"/>
      <c r="GO2" s="96"/>
      <c r="GP2" s="96"/>
      <c r="GQ2" s="96"/>
      <c r="GR2" s="96"/>
      <c r="GS2" s="96"/>
      <c r="GT2" s="117"/>
      <c r="GU2" s="118"/>
      <c r="GV2" s="118"/>
      <c r="GW2" s="118"/>
      <c r="GX2" s="118"/>
      <c r="GY2" s="118"/>
      <c r="GZ2" s="118"/>
      <c r="HA2" s="118"/>
      <c r="HB2" s="118"/>
      <c r="HC2" s="98"/>
      <c r="HD2" s="98"/>
      <c r="HE2" s="98"/>
      <c r="HF2" s="98"/>
      <c r="HG2" s="98"/>
      <c r="HH2" s="98"/>
      <c r="HI2" s="98"/>
      <c r="HJ2" s="98"/>
      <c r="HK2" s="98"/>
      <c r="HL2" s="98"/>
      <c r="HM2" s="98"/>
      <c r="HN2" s="98"/>
      <c r="HO2" s="98"/>
    </row>
    <row r="3" spans="1:223" s="99" customFormat="1" ht="242.25" customHeight="1" x14ac:dyDescent="0.25">
      <c r="AE3" s="137" t="s">
        <v>63</v>
      </c>
      <c r="AF3" s="100" t="s">
        <v>97</v>
      </c>
      <c r="AG3" s="101" t="s">
        <v>1</v>
      </c>
      <c r="AH3" s="101" t="s">
        <v>79</v>
      </c>
      <c r="AI3" s="100" t="s">
        <v>5</v>
      </c>
      <c r="AJ3" s="100" t="s">
        <v>17</v>
      </c>
      <c r="AK3" s="100" t="s">
        <v>80</v>
      </c>
      <c r="AL3" s="100" t="s">
        <v>6</v>
      </c>
      <c r="AM3" s="100" t="s">
        <v>7</v>
      </c>
      <c r="AN3" s="100" t="s">
        <v>4</v>
      </c>
      <c r="AO3" s="100" t="s">
        <v>100</v>
      </c>
      <c r="AP3" s="100" t="s">
        <v>226</v>
      </c>
      <c r="AQ3" s="137" t="s">
        <v>227</v>
      </c>
      <c r="AR3" s="137" t="s">
        <v>0</v>
      </c>
      <c r="AS3" s="216" t="s">
        <v>40</v>
      </c>
      <c r="AT3" s="216" t="s">
        <v>41</v>
      </c>
      <c r="AU3" s="216" t="s">
        <v>42</v>
      </c>
      <c r="AV3" s="216" t="s">
        <v>43</v>
      </c>
      <c r="AW3" s="216" t="s">
        <v>44</v>
      </c>
      <c r="AX3" s="216" t="s">
        <v>45</v>
      </c>
      <c r="AY3" s="216" t="s">
        <v>48</v>
      </c>
      <c r="AZ3" s="216" t="s">
        <v>49</v>
      </c>
      <c r="BA3" s="217" t="s">
        <v>52</v>
      </c>
      <c r="BB3" s="218" t="s">
        <v>65</v>
      </c>
      <c r="BC3" s="102" t="s">
        <v>53</v>
      </c>
      <c r="BD3" s="102" t="s">
        <v>54</v>
      </c>
      <c r="BE3" s="119" t="s">
        <v>19</v>
      </c>
      <c r="BF3" s="120" t="s">
        <v>21</v>
      </c>
      <c r="BG3" s="120" t="s">
        <v>24</v>
      </c>
      <c r="BH3" s="120" t="s">
        <v>25</v>
      </c>
      <c r="BI3" s="120" t="s">
        <v>20</v>
      </c>
      <c r="BJ3" s="120" t="s">
        <v>22</v>
      </c>
      <c r="BK3" s="120" t="s">
        <v>23</v>
      </c>
      <c r="BL3" s="120" t="s">
        <v>27</v>
      </c>
      <c r="BM3" s="120" t="s">
        <v>28</v>
      </c>
      <c r="BN3" s="175" t="s">
        <v>86</v>
      </c>
      <c r="BO3" s="175" t="s">
        <v>87</v>
      </c>
      <c r="BP3" s="175" t="s">
        <v>88</v>
      </c>
      <c r="BQ3" s="175" t="s">
        <v>89</v>
      </c>
      <c r="BR3" s="175" t="s">
        <v>90</v>
      </c>
      <c r="BS3" s="175" t="s">
        <v>91</v>
      </c>
      <c r="BT3" s="175" t="s">
        <v>92</v>
      </c>
      <c r="BU3" s="175" t="s">
        <v>93</v>
      </c>
      <c r="BV3" s="175" t="s">
        <v>94</v>
      </c>
      <c r="BW3" s="175" t="s">
        <v>95</v>
      </c>
      <c r="BX3" s="173" t="s">
        <v>58</v>
      </c>
      <c r="BY3" s="192" t="s">
        <v>111</v>
      </c>
      <c r="BZ3" s="192" t="s">
        <v>112</v>
      </c>
      <c r="CA3" s="192" t="s">
        <v>113</v>
      </c>
      <c r="CB3" s="192" t="s">
        <v>114</v>
      </c>
      <c r="CC3" s="192" t="s">
        <v>115</v>
      </c>
      <c r="CD3" s="192" t="s">
        <v>116</v>
      </c>
      <c r="CE3" s="192" t="s">
        <v>117</v>
      </c>
      <c r="CF3" s="192" t="s">
        <v>118</v>
      </c>
      <c r="CG3" s="192" t="s">
        <v>119</v>
      </c>
      <c r="CH3" s="192" t="s">
        <v>120</v>
      </c>
      <c r="CI3" s="192" t="s">
        <v>121</v>
      </c>
      <c r="CJ3" s="192" t="s">
        <v>122</v>
      </c>
      <c r="CK3" s="192" t="s">
        <v>123</v>
      </c>
      <c r="CL3" s="192" t="s">
        <v>124</v>
      </c>
      <c r="CM3" s="192" t="s">
        <v>125</v>
      </c>
      <c r="CN3" s="192" t="s">
        <v>126</v>
      </c>
      <c r="CO3" s="192" t="s">
        <v>127</v>
      </c>
      <c r="CP3" s="192" t="s">
        <v>128</v>
      </c>
      <c r="CQ3" s="192" t="s">
        <v>129</v>
      </c>
      <c r="CR3" s="192" t="s">
        <v>130</v>
      </c>
      <c r="CS3" s="192" t="s">
        <v>131</v>
      </c>
      <c r="CT3" s="192" t="s">
        <v>132</v>
      </c>
      <c r="CU3" s="192" t="s">
        <v>133</v>
      </c>
      <c r="CV3" s="192" t="s">
        <v>134</v>
      </c>
      <c r="CW3" s="192" t="s">
        <v>135</v>
      </c>
      <c r="CX3" s="192" t="s">
        <v>136</v>
      </c>
      <c r="CY3" s="192" t="s">
        <v>137</v>
      </c>
      <c r="CZ3" s="192" t="s">
        <v>138</v>
      </c>
      <c r="DA3" s="192" t="s">
        <v>139</v>
      </c>
      <c r="DB3" s="192" t="s">
        <v>140</v>
      </c>
      <c r="DC3" s="192" t="s">
        <v>141</v>
      </c>
      <c r="DD3" s="192" t="s">
        <v>142</v>
      </c>
      <c r="DE3" s="192" t="s">
        <v>143</v>
      </c>
      <c r="DF3" s="192" t="s">
        <v>144</v>
      </c>
      <c r="DG3" s="192" t="s">
        <v>145</v>
      </c>
      <c r="DH3" s="192" t="s">
        <v>146</v>
      </c>
      <c r="DI3" s="192" t="s">
        <v>147</v>
      </c>
      <c r="DJ3" s="192" t="s">
        <v>148</v>
      </c>
      <c r="DK3" s="192" t="s">
        <v>149</v>
      </c>
      <c r="DL3" s="192" t="s">
        <v>150</v>
      </c>
      <c r="DM3" s="192" t="s">
        <v>151</v>
      </c>
      <c r="DN3" s="192" t="s">
        <v>152</v>
      </c>
      <c r="DO3" s="192" t="s">
        <v>153</v>
      </c>
      <c r="DP3" s="192" t="s">
        <v>154</v>
      </c>
      <c r="DQ3" s="192" t="s">
        <v>155</v>
      </c>
      <c r="DR3" s="192" t="s">
        <v>156</v>
      </c>
      <c r="DS3" s="192" t="s">
        <v>157</v>
      </c>
      <c r="DT3" s="192" t="s">
        <v>158</v>
      </c>
      <c r="DU3" s="192" t="s">
        <v>159</v>
      </c>
      <c r="DV3" s="192" t="s">
        <v>160</v>
      </c>
      <c r="DW3" s="192" t="s">
        <v>161</v>
      </c>
      <c r="DX3" s="192" t="s">
        <v>162</v>
      </c>
      <c r="DY3" s="192" t="s">
        <v>163</v>
      </c>
      <c r="DZ3" s="192" t="s">
        <v>164</v>
      </c>
      <c r="EA3" s="192" t="s">
        <v>165</v>
      </c>
      <c r="EB3" s="192" t="s">
        <v>166</v>
      </c>
      <c r="EC3" s="192" t="s">
        <v>167</v>
      </c>
      <c r="ED3" s="192" t="s">
        <v>168</v>
      </c>
      <c r="EE3" s="192" t="s">
        <v>169</v>
      </c>
      <c r="EF3" s="192" t="s">
        <v>170</v>
      </c>
      <c r="EG3" s="192" t="s">
        <v>171</v>
      </c>
      <c r="EH3" s="192" t="s">
        <v>172</v>
      </c>
      <c r="EI3" s="192" t="s">
        <v>173</v>
      </c>
      <c r="EJ3" s="192" t="s">
        <v>174</v>
      </c>
      <c r="EK3" s="192" t="s">
        <v>175</v>
      </c>
      <c r="EL3" s="192" t="s">
        <v>176</v>
      </c>
      <c r="EM3" s="192" t="s">
        <v>177</v>
      </c>
      <c r="EN3" s="192" t="s">
        <v>178</v>
      </c>
      <c r="EO3" s="192" t="s">
        <v>179</v>
      </c>
      <c r="EP3" s="192" t="s">
        <v>180</v>
      </c>
      <c r="EQ3" s="192" t="s">
        <v>181</v>
      </c>
      <c r="ER3" s="192" t="s">
        <v>182</v>
      </c>
      <c r="ES3" s="192" t="s">
        <v>183</v>
      </c>
      <c r="ET3" s="192" t="s">
        <v>184</v>
      </c>
      <c r="EU3" s="192" t="s">
        <v>185</v>
      </c>
      <c r="EV3" s="192" t="s">
        <v>186</v>
      </c>
      <c r="EW3" s="192" t="s">
        <v>187</v>
      </c>
      <c r="EX3" s="192" t="s">
        <v>188</v>
      </c>
      <c r="EY3" s="192" t="s">
        <v>189</v>
      </c>
      <c r="EZ3" s="192" t="s">
        <v>190</v>
      </c>
      <c r="FA3" s="192" t="s">
        <v>191</v>
      </c>
      <c r="FB3" s="192" t="s">
        <v>192</v>
      </c>
      <c r="FC3" s="192" t="s">
        <v>193</v>
      </c>
      <c r="FD3" s="192" t="s">
        <v>194</v>
      </c>
      <c r="FE3" s="192" t="s">
        <v>195</v>
      </c>
      <c r="FF3" s="192" t="s">
        <v>196</v>
      </c>
      <c r="FG3" s="192" t="s">
        <v>197</v>
      </c>
      <c r="FH3" s="192" t="s">
        <v>198</v>
      </c>
      <c r="FI3" s="192" t="s">
        <v>199</v>
      </c>
      <c r="FJ3" s="192" t="s">
        <v>200</v>
      </c>
      <c r="FK3" s="192" t="s">
        <v>201</v>
      </c>
      <c r="FL3" s="192" t="s">
        <v>202</v>
      </c>
      <c r="FM3" s="192" t="s">
        <v>203</v>
      </c>
      <c r="FN3" s="192" t="s">
        <v>204</v>
      </c>
      <c r="FO3" s="192" t="s">
        <v>205</v>
      </c>
      <c r="FP3" s="192" t="s">
        <v>206</v>
      </c>
      <c r="FQ3" s="192" t="s">
        <v>207</v>
      </c>
      <c r="FR3" s="192" t="s">
        <v>208</v>
      </c>
      <c r="FS3" s="192" t="s">
        <v>209</v>
      </c>
      <c r="FT3" s="192" t="s">
        <v>210</v>
      </c>
      <c r="FU3" s="192" t="s">
        <v>211</v>
      </c>
      <c r="FV3" s="192" t="s">
        <v>212</v>
      </c>
      <c r="FW3" s="192" t="s">
        <v>213</v>
      </c>
      <c r="FX3" s="192" t="s">
        <v>214</v>
      </c>
      <c r="FY3" s="192" t="s">
        <v>215</v>
      </c>
      <c r="FZ3" s="192" t="s">
        <v>216</v>
      </c>
      <c r="GA3" s="192" t="s">
        <v>217</v>
      </c>
      <c r="GB3" s="192" t="s">
        <v>218</v>
      </c>
      <c r="GC3" s="192" t="s">
        <v>219</v>
      </c>
      <c r="GD3" s="192" t="s">
        <v>220</v>
      </c>
      <c r="GE3" s="192" t="s">
        <v>221</v>
      </c>
      <c r="GF3" s="192" t="s">
        <v>222</v>
      </c>
      <c r="GG3" s="192" t="s">
        <v>223</v>
      </c>
      <c r="GH3" s="192" t="s">
        <v>224</v>
      </c>
      <c r="GI3" s="192" t="s">
        <v>225</v>
      </c>
      <c r="GJ3" s="192" t="s">
        <v>229</v>
      </c>
      <c r="GK3" s="192" t="s">
        <v>230</v>
      </c>
      <c r="GL3" s="192" t="s">
        <v>231</v>
      </c>
      <c r="GM3" s="192" t="s">
        <v>232</v>
      </c>
      <c r="GN3" s="192" t="s">
        <v>233</v>
      </c>
      <c r="GO3" s="192" t="s">
        <v>234</v>
      </c>
      <c r="GP3" s="192" t="s">
        <v>235</v>
      </c>
      <c r="GQ3" s="192" t="s">
        <v>236</v>
      </c>
      <c r="GR3" s="102" t="s">
        <v>104</v>
      </c>
      <c r="GS3" s="103"/>
      <c r="GU3" s="269" t="s">
        <v>243</v>
      </c>
      <c r="GV3" s="269"/>
      <c r="GW3" s="269"/>
      <c r="GX3" s="269"/>
      <c r="GY3" s="269"/>
      <c r="GZ3" s="269"/>
      <c r="HA3" s="269"/>
      <c r="HB3" s="269"/>
      <c r="HC3" s="269"/>
      <c r="HD3" s="115"/>
      <c r="HE3" s="6"/>
      <c r="HF3" s="58"/>
      <c r="HG3" s="58"/>
      <c r="HH3" s="58"/>
      <c r="HI3" s="58"/>
      <c r="HJ3" s="58"/>
      <c r="HK3" s="58"/>
      <c r="HL3" s="58"/>
      <c r="HM3" s="58"/>
    </row>
    <row r="4" spans="1:223" s="108" customFormat="1" ht="39.75" customHeight="1" x14ac:dyDescent="0.25">
      <c r="A4" s="1"/>
      <c r="B4" s="1"/>
      <c r="C4" s="1"/>
      <c r="D4" s="1"/>
      <c r="E4" s="1"/>
      <c r="F4" s="1"/>
      <c r="G4" s="1"/>
      <c r="H4" s="1"/>
      <c r="I4" s="1"/>
      <c r="J4" s="1"/>
      <c r="K4" s="1"/>
      <c r="L4" s="1"/>
      <c r="M4" s="1"/>
      <c r="N4" s="1"/>
      <c r="O4" s="1"/>
      <c r="P4" s="1"/>
      <c r="Q4" s="1"/>
      <c r="R4" s="1"/>
      <c r="S4" s="1"/>
      <c r="T4" s="1"/>
      <c r="U4" s="1"/>
      <c r="V4" s="1"/>
      <c r="W4" s="1"/>
      <c r="X4" s="1"/>
      <c r="Y4" s="1"/>
      <c r="Z4" s="1"/>
      <c r="AA4" s="1"/>
      <c r="AB4" s="1"/>
      <c r="AC4" s="1"/>
      <c r="AD4" s="104"/>
      <c r="AE4" s="105">
        <f>SUM(TAB_FILMS[PHYSICAL ADMISSIONS])</f>
        <v>0</v>
      </c>
      <c r="AF4" s="105">
        <f>SUMIF(TAB_FILMS[ARCHIVE?],yes,TAB_FILMS[PHYSICAL ADMISSIONS])+SUMIF(TAB_FILMS[ARCHIVE?],yes,TAB_FILMS[LIVE ONLINE Admissions])</f>
        <v>0</v>
      </c>
      <c r="AG4" s="105">
        <f>SUM(TAB_FILMS[no. PARTICIPANTS])</f>
        <v>0</v>
      </c>
      <c r="AH4" s="105">
        <f>SUM(TAB_FILMS[no. ATTENDEES])</f>
        <v>0</v>
      </c>
      <c r="AI4" s="105">
        <f>SUM(TAB_FILMS[no. SCREENINGS])</f>
        <v>0</v>
      </c>
      <c r="AJ4" s="105">
        <f>SUM(TAB_FILMS[no. ACCESSIBLE screenings])</f>
        <v>0</v>
      </c>
      <c r="AK4" s="105">
        <f>COUNTIF(TAB_FILMS[Enhanced?],yes)</f>
        <v>0</v>
      </c>
      <c r="AL4" s="105">
        <f>SUMPRODUCT((TAB_FILMS[POSTCODE] &lt;&gt;"")/(COUNTIF(TAB_FILMS[POSTCODE],TAB_FILMS[POSTCODE]&amp;"")))</f>
        <v>0</v>
      </c>
      <c r="AM4" s="105">
        <f>SUMPRODUCT((TAB_FILMS[TITLE] &lt;&gt;"")/(COUNTIF(TAB_FILMS[TITLE],TAB_FILMS[TITLE]&amp;"")))</f>
        <v>0</v>
      </c>
      <c r="AN4" s="106">
        <f>COUNTIF(TAB_FILMS[SPECIALISED?],yes)</f>
        <v>0</v>
      </c>
      <c r="AO4" s="105">
        <f>IF(COUNTIF(TAB_FILMS[INTO-FILM?],yes)&gt;0,1,0)</f>
        <v>0</v>
      </c>
      <c r="AP4" s="105">
        <f>SUM(TAB_FILMS[LIVE ONLINE Admissions])</f>
        <v>0</v>
      </c>
      <c r="AQ4" s="105">
        <f>SUM(TAB_FILMS[WATCHED LATER ADMISSIONS])</f>
        <v>0</v>
      </c>
      <c r="AR4" s="105">
        <f>SUM(TAB_FILMS[SOFT ADMISSIONS])</f>
        <v>0</v>
      </c>
      <c r="AS4" s="106">
        <f>VLOOKUP(AS3,alphabetical_memberQs,2)</f>
        <v>0</v>
      </c>
      <c r="AT4" s="107">
        <f t="shared" ref="AT4" si="0">VLOOKUP(AT3,alphabetical_memberQs,2)</f>
        <v>0</v>
      </c>
      <c r="AU4" s="107">
        <f>VLOOKUP(AU3,alphabetical_memberQs,2)</f>
        <v>0</v>
      </c>
      <c r="AV4" s="107">
        <f t="shared" ref="AV4:AZ4" si="1">VLOOKUP(AV3,alphabetical_memberQs,2)</f>
        <v>0</v>
      </c>
      <c r="AW4" s="107">
        <f t="shared" si="1"/>
        <v>0</v>
      </c>
      <c r="AX4" s="107">
        <f>VLOOKUP(AX3,alphabetical_memberQs,2)</f>
        <v>0</v>
      </c>
      <c r="AY4" s="107">
        <f>VLOOKUP(AY3,alphabetical_memberQs,2)</f>
        <v>0</v>
      </c>
      <c r="AZ4" s="107">
        <f t="shared" si="1"/>
        <v>0</v>
      </c>
      <c r="BA4" s="114">
        <f>VLOOKUP(BA3,alphabetical_memberQs,2)</f>
        <v>0</v>
      </c>
      <c r="BB4" s="107">
        <f>VLOOKUP(BB3,alphabetical_memberQs,2)</f>
        <v>0</v>
      </c>
      <c r="BC4" s="107">
        <f>SUMIF(TAB_FILMS[Enhanced?],yes,TAB_FILMS[PHYSICAL ADMISSIONS])+SUMIF(TAB_FILMS[Enhanced?],yes,TAB_FILMS[LIVE ONLINE Admissions])</f>
        <v>0</v>
      </c>
      <c r="BD4" s="105">
        <f>SUMIF(TAB_FILMS[INTO-FILM?],yes,TAB_FILMS[PHYSICAL ADMISSIONS])+SUMIF(TAB_FILMS[INTO-FILM?],yes,TAB_FILMS[LIVE ONLINE Admissions])</f>
        <v>0</v>
      </c>
      <c r="BE4" s="116">
        <f>COUNTIF(TAB_FILMS[Type of ACCESSIBILITY],BE3)</f>
        <v>0</v>
      </c>
      <c r="BF4" s="107">
        <f>COUNTIF(TAB_FILMS[Type of ACCESSIBILITY],BF3)</f>
        <v>0</v>
      </c>
      <c r="BG4" s="107">
        <f>COUNTIF(TAB_FILMS[Type of ACCESSIBILITY],BG3)</f>
        <v>0</v>
      </c>
      <c r="BH4" s="107">
        <f>COUNTIF(TAB_FILMS[Type of ACCESSIBILITY],BH3)</f>
        <v>0</v>
      </c>
      <c r="BI4" s="107">
        <f>COUNTIF(TAB_FILMS[Type of ACCESSIBILITY],BI3)</f>
        <v>0</v>
      </c>
      <c r="BJ4" s="107">
        <f>COUNTIF(TAB_FILMS[Type of ACCESSIBILITY],BJ3)</f>
        <v>0</v>
      </c>
      <c r="BK4" s="107">
        <f>COUNTIF(TAB_FILMS[Type of ACCESSIBILITY],BK3)</f>
        <v>0</v>
      </c>
      <c r="BL4" s="107">
        <f>COUNTIF(TAB_FILMS[Type of ACCESSIBILITY],BL3)</f>
        <v>0</v>
      </c>
      <c r="BM4" s="107">
        <f>COUNTIF(TAB_FILMS[Type of ACCESSIBILITY],BM3)</f>
        <v>0</v>
      </c>
      <c r="BN4" s="174"/>
      <c r="BO4" s="174"/>
      <c r="BP4" s="174"/>
      <c r="BQ4" s="174"/>
      <c r="BR4" s="174"/>
      <c r="BS4" s="174"/>
      <c r="BT4" s="174"/>
      <c r="BU4" s="174"/>
      <c r="BV4" s="174"/>
      <c r="BW4" s="174"/>
      <c r="BX4" s="190">
        <f>COUNTIF(TAB_FILMS[HUB SPECIFIC],yes)</f>
        <v>0</v>
      </c>
      <c r="BY4" s="191">
        <f>INDEX(TAB_FILMS[],MATCH(BY3,TAB_FILMS[pc row],0),6)</f>
        <v>0</v>
      </c>
      <c r="BZ4" s="191">
        <f>INDEX(TAB_FILMS[],MATCH(BZ3,TAB_FILMS[pc row],0),6)</f>
        <v>0</v>
      </c>
      <c r="CA4" s="191">
        <f>INDEX(TAB_FILMS[],MATCH(CA3,TAB_FILMS[pc row],0),6)</f>
        <v>0</v>
      </c>
      <c r="CB4" s="191">
        <f>INDEX(TAB_FILMS[],MATCH(CB3,TAB_FILMS[pc row],0),6)</f>
        <v>0</v>
      </c>
      <c r="CC4" s="191">
        <f>INDEX(TAB_FILMS[],MATCH(CC3,TAB_FILMS[pc row],0),6)</f>
        <v>0</v>
      </c>
      <c r="CD4" s="191">
        <f>INDEX(TAB_FILMS[],MATCH(CD3,TAB_FILMS[pc row],0),6)</f>
        <v>0</v>
      </c>
      <c r="CE4" s="191">
        <f>INDEX(TAB_FILMS[],MATCH(CE3,TAB_FILMS[pc row],0),6)</f>
        <v>0</v>
      </c>
      <c r="CF4" s="191">
        <f>INDEX(TAB_FILMS[],MATCH(CF3,TAB_FILMS[pc row],0),6)</f>
        <v>0</v>
      </c>
      <c r="CG4" s="191">
        <f>INDEX(TAB_FILMS[],MATCH(CG3,TAB_FILMS[pc row],0),6)</f>
        <v>0</v>
      </c>
      <c r="CH4" s="191">
        <f>INDEX(TAB_FILMS[],MATCH(CH3,TAB_FILMS[pc row],0),6)</f>
        <v>0</v>
      </c>
      <c r="CI4" s="191">
        <f>INDEX(TAB_FILMS[],MATCH(CI3,TAB_FILMS[pc row],0),6)</f>
        <v>0</v>
      </c>
      <c r="CJ4" s="191">
        <f>INDEX(TAB_FILMS[],MATCH(CJ3,TAB_FILMS[pc row],0),6)</f>
        <v>0</v>
      </c>
      <c r="CK4" s="191">
        <f>INDEX(TAB_FILMS[],MATCH(CK3,TAB_FILMS[pc row],0),6)</f>
        <v>0</v>
      </c>
      <c r="CL4" s="191">
        <f>INDEX(TAB_FILMS[],MATCH(CL3,TAB_FILMS[pc row],0),6)</f>
        <v>0</v>
      </c>
      <c r="CM4" s="191">
        <f>INDEX(TAB_FILMS[],MATCH(CM3,TAB_FILMS[pc row],0),6)</f>
        <v>0</v>
      </c>
      <c r="CN4" s="191">
        <f>INDEX(TAB_FILMS[],MATCH(CN3,TAB_FILMS[pc row],0),6)</f>
        <v>0</v>
      </c>
      <c r="CO4" s="191">
        <f>INDEX(TAB_FILMS[],MATCH(CO3,TAB_FILMS[pc row],0),6)</f>
        <v>0</v>
      </c>
      <c r="CP4" s="191">
        <f>INDEX(TAB_FILMS[],MATCH(CP3,TAB_FILMS[pc row],0),6)</f>
        <v>0</v>
      </c>
      <c r="CQ4" s="191">
        <f>INDEX(TAB_FILMS[],MATCH(CQ3,TAB_FILMS[pc row],0),6)</f>
        <v>0</v>
      </c>
      <c r="CR4" s="191">
        <f>INDEX(TAB_FILMS[],MATCH(CR3,TAB_FILMS[pc row],0),6)</f>
        <v>0</v>
      </c>
      <c r="CS4" s="191">
        <f>INDEX(TAB_FILMS[],MATCH(CS3,TAB_FILMS[pc row],0),6)</f>
        <v>0</v>
      </c>
      <c r="CT4" s="191">
        <f>INDEX(TAB_FILMS[],MATCH(CT3,TAB_FILMS[pc row],0),6)</f>
        <v>0</v>
      </c>
      <c r="CU4" s="191">
        <f>INDEX(TAB_FILMS[],MATCH(CU3,TAB_FILMS[pc row],0),6)</f>
        <v>0</v>
      </c>
      <c r="CV4" s="191">
        <f>INDEX(TAB_FILMS[],MATCH(CV3,TAB_FILMS[pc row],0),6)</f>
        <v>0</v>
      </c>
      <c r="CW4" s="191">
        <f>INDEX(TAB_FILMS[],MATCH(CW3,TAB_FILMS[pc row],0),6)</f>
        <v>0</v>
      </c>
      <c r="CX4" s="191">
        <f>INDEX(TAB_FILMS[],MATCH(CX3,TAB_FILMS[pc row],0),6)</f>
        <v>0</v>
      </c>
      <c r="CY4" s="191">
        <f>INDEX(TAB_FILMS[],MATCH(CY3,TAB_FILMS[pc row],0),6)</f>
        <v>0</v>
      </c>
      <c r="CZ4" s="191">
        <f>INDEX(TAB_FILMS[],MATCH(CZ3,TAB_FILMS[pc row],0),6)</f>
        <v>0</v>
      </c>
      <c r="DA4" s="191">
        <f>INDEX(TAB_FILMS[],MATCH(DA3,TAB_FILMS[pc row],0),6)</f>
        <v>0</v>
      </c>
      <c r="DB4" s="191">
        <f>INDEX(TAB_FILMS[],MATCH(DB3,TAB_FILMS[pc row],0),6)</f>
        <v>0</v>
      </c>
      <c r="DC4" s="191">
        <f>INDEX(TAB_FILMS[],MATCH(DC3,TAB_FILMS[pc row],0),6)</f>
        <v>0</v>
      </c>
      <c r="DD4" s="191">
        <f>INDEX(TAB_FILMS[],MATCH(DD3,TAB_FILMS[pc row],0),6)</f>
        <v>0</v>
      </c>
      <c r="DE4" s="191">
        <f>INDEX(TAB_FILMS[],MATCH(DE3,TAB_FILMS[pc row],0),6)</f>
        <v>0</v>
      </c>
      <c r="DF4" s="191">
        <f>INDEX(TAB_FILMS[],MATCH(DF3,TAB_FILMS[pc row],0),6)</f>
        <v>0</v>
      </c>
      <c r="DG4" s="191">
        <f>INDEX(TAB_FILMS[],MATCH(DG3,TAB_FILMS[pc row],0),6)</f>
        <v>0</v>
      </c>
      <c r="DH4" s="191">
        <f>INDEX(TAB_FILMS[],MATCH(DH3,TAB_FILMS[pc row],0),6)</f>
        <v>0</v>
      </c>
      <c r="DI4" s="191">
        <f>INDEX(TAB_FILMS[],MATCH(DI3,TAB_FILMS[pc row],0),6)</f>
        <v>0</v>
      </c>
      <c r="DJ4" s="191">
        <f>INDEX(TAB_FILMS[],MATCH(DJ3,TAB_FILMS[pc row],0),6)</f>
        <v>0</v>
      </c>
      <c r="DK4" s="191">
        <f>INDEX(TAB_FILMS[],MATCH(DK3,TAB_FILMS[pc row],0),6)</f>
        <v>0</v>
      </c>
      <c r="DL4" s="191">
        <f>INDEX(TAB_FILMS[],MATCH(DL3,TAB_FILMS[pc row],0),6)</f>
        <v>0</v>
      </c>
      <c r="DM4" s="191">
        <f>INDEX(TAB_FILMS[],MATCH(DM3,TAB_FILMS[pc row],0),6)</f>
        <v>0</v>
      </c>
      <c r="DN4" s="191">
        <f>INDEX(TAB_FILMS[],MATCH(DN3,TAB_FILMS[pc row],0),6)</f>
        <v>0</v>
      </c>
      <c r="DO4" s="191">
        <f>INDEX(TAB_FILMS[],MATCH(DO3,TAB_FILMS[pc row],0),6)</f>
        <v>0</v>
      </c>
      <c r="DP4" s="191">
        <f>INDEX(TAB_FILMS[],MATCH(DP3,TAB_FILMS[pc row],0),6)</f>
        <v>0</v>
      </c>
      <c r="DQ4" s="191">
        <f>INDEX(TAB_FILMS[],MATCH(DQ3,TAB_FILMS[pc row],0),6)</f>
        <v>0</v>
      </c>
      <c r="DR4" s="191">
        <f>INDEX(TAB_FILMS[],MATCH(DR3,TAB_FILMS[pc row],0),6)</f>
        <v>0</v>
      </c>
      <c r="DS4" s="191">
        <f>INDEX(TAB_FILMS[],MATCH(DS3,TAB_FILMS[pc row],0),6)</f>
        <v>0</v>
      </c>
      <c r="DT4" s="191">
        <f>INDEX(TAB_FILMS[],MATCH(DT3,TAB_FILMS[pc row],0),6)</f>
        <v>0</v>
      </c>
      <c r="DU4" s="191">
        <f>INDEX(TAB_FILMS[],MATCH(DU3,TAB_FILMS[pc row],0),6)</f>
        <v>0</v>
      </c>
      <c r="DV4" s="191">
        <f>INDEX(TAB_FILMS[],MATCH(DV3,TAB_FILMS[pc row],0),6)</f>
        <v>0</v>
      </c>
      <c r="DW4" s="191">
        <f>INDEX(TAB_FILMS[],MATCH(DW3,TAB_FILMS[pc row],0),6)</f>
        <v>0</v>
      </c>
      <c r="DX4" s="191">
        <f>INDEX(TAB_FILMS[],MATCH(DX3,TAB_FILMS[pc row],0),6)</f>
        <v>0</v>
      </c>
      <c r="DY4" s="191">
        <f>INDEX(TAB_FILMS[],MATCH(DY3,TAB_FILMS[pc row],0),6)</f>
        <v>0</v>
      </c>
      <c r="DZ4" s="191">
        <f>INDEX(TAB_FILMS[],MATCH(DZ3,TAB_FILMS[pc row],0),6)</f>
        <v>0</v>
      </c>
      <c r="EA4" s="191">
        <f>INDEX(TAB_FILMS[],MATCH(EA3,TAB_FILMS[pc row],0),6)</f>
        <v>0</v>
      </c>
      <c r="EB4" s="191">
        <f>INDEX(TAB_FILMS[],MATCH(EB3,TAB_FILMS[pc row],0),6)</f>
        <v>0</v>
      </c>
      <c r="EC4" s="191">
        <f>INDEX(TAB_FILMS[],MATCH(EC3,TAB_FILMS[pc row],0),6)</f>
        <v>0</v>
      </c>
      <c r="ED4" s="191">
        <f>INDEX(TAB_FILMS[],MATCH(ED3,TAB_FILMS[pc row],0),6)</f>
        <v>0</v>
      </c>
      <c r="EE4" s="191">
        <f>INDEX(TAB_FILMS[],MATCH(EE3,TAB_FILMS[pc row],0),6)</f>
        <v>0</v>
      </c>
      <c r="EF4" s="191">
        <f>INDEX(TAB_FILMS[],MATCH(EF3,TAB_FILMS[pc row],0),6)</f>
        <v>0</v>
      </c>
      <c r="EG4" s="191">
        <f>INDEX(TAB_FILMS[],MATCH(EG3,TAB_FILMS[pc row],0),6)</f>
        <v>0</v>
      </c>
      <c r="EH4" s="191">
        <f>INDEX(TAB_FILMS[],MATCH(EH3,TAB_FILMS[pc row],0),6)</f>
        <v>0</v>
      </c>
      <c r="EI4" s="191">
        <f>INDEX(TAB_FILMS[],MATCH(EI3,TAB_FILMS[pc row],0),6)</f>
        <v>0</v>
      </c>
      <c r="EJ4" s="191">
        <f>INDEX(TAB_FILMS[],MATCH(EJ3,TAB_FILMS[pc row],0),6)</f>
        <v>0</v>
      </c>
      <c r="EK4" s="191">
        <f>INDEX(TAB_FILMS[],MATCH(EK3,TAB_FILMS[pc row],0),6)</f>
        <v>0</v>
      </c>
      <c r="EL4" s="191">
        <f>INDEX(TAB_FILMS[],MATCH(EL3,TAB_FILMS[pc row],0),6)</f>
        <v>0</v>
      </c>
      <c r="EM4" s="191">
        <f>INDEX(TAB_FILMS[],MATCH(EM3,TAB_FILMS[pc row],0),6)</f>
        <v>0</v>
      </c>
      <c r="EN4" s="191">
        <f>INDEX(TAB_FILMS[],MATCH(EN3,TAB_FILMS[pc row],0),6)</f>
        <v>0</v>
      </c>
      <c r="EO4" s="191">
        <f>INDEX(TAB_FILMS[],MATCH(EO3,TAB_FILMS[pc row],0),6)</f>
        <v>0</v>
      </c>
      <c r="EP4" s="191">
        <f>INDEX(TAB_FILMS[],MATCH(EP3,TAB_FILMS[pc row],0),6)</f>
        <v>0</v>
      </c>
      <c r="EQ4" s="191">
        <f>INDEX(TAB_FILMS[],MATCH(EQ3,TAB_FILMS[pc row],0),6)</f>
        <v>0</v>
      </c>
      <c r="ER4" s="191">
        <f>INDEX(TAB_FILMS[],MATCH(ER3,TAB_FILMS[pc row],0),6)</f>
        <v>0</v>
      </c>
      <c r="ES4" s="191">
        <f>INDEX(TAB_FILMS[],MATCH(ES3,TAB_FILMS[pc row],0),6)</f>
        <v>0</v>
      </c>
      <c r="ET4" s="191">
        <f>INDEX(TAB_FILMS[],MATCH(ET3,TAB_FILMS[pc row],0),6)</f>
        <v>0</v>
      </c>
      <c r="EU4" s="191">
        <f>INDEX(TAB_FILMS[],MATCH(EU3,TAB_FILMS[pc row],0),6)</f>
        <v>0</v>
      </c>
      <c r="EV4" s="191">
        <f>INDEX(TAB_FILMS[],MATCH(EV3,TAB_FILMS[pc row],0),6)</f>
        <v>0</v>
      </c>
      <c r="EW4" s="191">
        <f>INDEX(TAB_FILMS[],MATCH(EW3,TAB_FILMS[pc row],0),6)</f>
        <v>0</v>
      </c>
      <c r="EX4" s="191">
        <f>INDEX(TAB_FILMS[],MATCH(EX3,TAB_FILMS[pc row],0),6)</f>
        <v>0</v>
      </c>
      <c r="EY4" s="191">
        <f>INDEX(TAB_FILMS[],MATCH(EY3,TAB_FILMS[pc row],0),6)</f>
        <v>0</v>
      </c>
      <c r="EZ4" s="191">
        <f>INDEX(TAB_FILMS[],MATCH(EZ3,TAB_FILMS[pc row],0),6)</f>
        <v>0</v>
      </c>
      <c r="FA4" s="191">
        <f>INDEX(TAB_FILMS[],MATCH(FA3,TAB_FILMS[pc row],0),6)</f>
        <v>0</v>
      </c>
      <c r="FB4" s="191">
        <f>INDEX(TAB_FILMS[],MATCH(FB3,TAB_FILMS[pc row],0),6)</f>
        <v>0</v>
      </c>
      <c r="FC4" s="191">
        <f>INDEX(TAB_FILMS[],MATCH(FC3,TAB_FILMS[pc row],0),6)</f>
        <v>0</v>
      </c>
      <c r="FD4" s="191">
        <f>INDEX(TAB_FILMS[],MATCH(FD3,TAB_FILMS[pc row],0),6)</f>
        <v>0</v>
      </c>
      <c r="FE4" s="191">
        <f>INDEX(TAB_FILMS[],MATCH(FE3,TAB_FILMS[pc row],0),6)</f>
        <v>0</v>
      </c>
      <c r="FF4" s="191">
        <f>INDEX(TAB_FILMS[],MATCH(FF3,TAB_FILMS[pc row],0),6)</f>
        <v>0</v>
      </c>
      <c r="FG4" s="191">
        <f>INDEX(TAB_FILMS[],MATCH(FG3,TAB_FILMS[pc row],0),6)</f>
        <v>0</v>
      </c>
      <c r="FH4" s="191">
        <f>INDEX(TAB_FILMS[],MATCH(FH3,TAB_FILMS[pc row],0),6)</f>
        <v>0</v>
      </c>
      <c r="FI4" s="191">
        <f>INDEX(TAB_FILMS[],MATCH(FI3,TAB_FILMS[pc row],0),6)</f>
        <v>0</v>
      </c>
      <c r="FJ4" s="191">
        <f>INDEX(TAB_FILMS[],MATCH(FJ3,TAB_FILMS[pc row],0),6)</f>
        <v>0</v>
      </c>
      <c r="FK4" s="191">
        <f>INDEX(TAB_FILMS[],MATCH(FK3,TAB_FILMS[pc row],0),6)</f>
        <v>0</v>
      </c>
      <c r="FL4" s="191">
        <f>INDEX(TAB_FILMS[],MATCH(FL3,TAB_FILMS[pc row],0),6)</f>
        <v>0</v>
      </c>
      <c r="FM4" s="191">
        <f>INDEX(TAB_FILMS[],MATCH(FM3,TAB_FILMS[pc row],0),6)</f>
        <v>0</v>
      </c>
      <c r="FN4" s="191">
        <f>INDEX(TAB_FILMS[],MATCH(FN3,TAB_FILMS[pc row],0),6)</f>
        <v>0</v>
      </c>
      <c r="FO4" s="191">
        <f>INDEX(TAB_FILMS[],MATCH(FO3,TAB_FILMS[pc row],0),6)</f>
        <v>0</v>
      </c>
      <c r="FP4" s="191">
        <f>INDEX(TAB_FILMS[],MATCH(FP3,TAB_FILMS[pc row],0),6)</f>
        <v>0</v>
      </c>
      <c r="FQ4" s="191">
        <f>INDEX(TAB_FILMS[],MATCH(FQ3,TAB_FILMS[pc row],0),6)</f>
        <v>0</v>
      </c>
      <c r="FR4" s="191">
        <f>INDEX(TAB_FILMS[],MATCH(FR3,TAB_FILMS[pc row],0),6)</f>
        <v>0</v>
      </c>
      <c r="FS4" s="191">
        <f>INDEX(TAB_FILMS[],MATCH(FS3,TAB_FILMS[pc row],0),6)</f>
        <v>0</v>
      </c>
      <c r="FT4" s="191">
        <f>INDEX(TAB_FILMS[],MATCH(FT3,TAB_FILMS[pc row],0),6)</f>
        <v>0</v>
      </c>
      <c r="FU4" s="191">
        <f>INDEX(TAB_FILMS[],MATCH(FU3,TAB_FILMS[pc row],0),6)</f>
        <v>0</v>
      </c>
      <c r="FV4" s="191">
        <f>INDEX(TAB_FILMS[],MATCH(FV3,TAB_FILMS[pc row],0),6)</f>
        <v>0</v>
      </c>
      <c r="FW4" s="191">
        <f>INDEX(TAB_FILMS[],MATCH(FW3,TAB_FILMS[pc row],0),6)</f>
        <v>0</v>
      </c>
      <c r="FX4" s="191">
        <f>INDEX(TAB_FILMS[],MATCH(FX3,TAB_FILMS[pc row],0),6)</f>
        <v>0</v>
      </c>
      <c r="FY4" s="191">
        <f>INDEX(TAB_FILMS[],MATCH(FY3,TAB_FILMS[pc row],0),6)</f>
        <v>0</v>
      </c>
      <c r="FZ4" s="191">
        <f>INDEX(TAB_FILMS[],MATCH(FZ3,TAB_FILMS[pc row],0),6)</f>
        <v>0</v>
      </c>
      <c r="GA4" s="191">
        <f>INDEX(TAB_FILMS[],MATCH(GA3,TAB_FILMS[pc row],0),6)</f>
        <v>0</v>
      </c>
      <c r="GB4" s="191">
        <f>INDEX(TAB_FILMS[],MATCH(GB3,TAB_FILMS[pc row],0),6)</f>
        <v>0</v>
      </c>
      <c r="GC4" s="191">
        <f>INDEX(TAB_FILMS[],MATCH(GC3,TAB_FILMS[pc row],0),6)</f>
        <v>0</v>
      </c>
      <c r="GD4" s="191">
        <f>INDEX(TAB_FILMS[],MATCH(GD3,TAB_FILMS[pc row],0),6)</f>
        <v>0</v>
      </c>
      <c r="GE4" s="191">
        <f>INDEX(TAB_FILMS[],MATCH(GE3,TAB_FILMS[pc row],0),6)</f>
        <v>0</v>
      </c>
      <c r="GF4" s="191">
        <f>INDEX(TAB_FILMS[],MATCH(GF3,TAB_FILMS[pc row],0),6)</f>
        <v>0</v>
      </c>
      <c r="GG4" s="191">
        <f>INDEX(TAB_FILMS[],MATCH(GG3,TAB_FILMS[pc row],0),6)</f>
        <v>0</v>
      </c>
      <c r="GH4" s="191">
        <f>INDEX(TAB_FILMS[],MATCH(GH3,TAB_FILMS[pc row],0),6)</f>
        <v>0</v>
      </c>
      <c r="GI4" s="191">
        <f>INDEX(TAB_FILMS[],MATCH(GI3,TAB_FILMS[pc row],0),6)</f>
        <v>0</v>
      </c>
      <c r="GJ4" s="191">
        <f>INDEX(TAB_FILMS[],MATCH(GJ3,TAB_FILMS[pc row],0),6)</f>
        <v>0</v>
      </c>
      <c r="GK4" s="191">
        <f>INDEX(TAB_FILMS[],MATCH(GK3,TAB_FILMS[pc row],0),6)</f>
        <v>0</v>
      </c>
      <c r="GL4" s="191">
        <f>INDEX(TAB_FILMS[],MATCH(GL3,TAB_FILMS[pc row],0),6)</f>
        <v>0</v>
      </c>
      <c r="GM4" s="191">
        <f>INDEX(TAB_FILMS[],MATCH(GM3,TAB_FILMS[pc row],0),6)</f>
        <v>0</v>
      </c>
      <c r="GN4" s="191">
        <f>INDEX(TAB_FILMS[],MATCH(GN3,TAB_FILMS[pc row],0),6)</f>
        <v>0</v>
      </c>
      <c r="GO4" s="191">
        <f>INDEX(TAB_FILMS[],MATCH(GO3,TAB_FILMS[pc row],0),6)</f>
        <v>0</v>
      </c>
      <c r="GP4" s="191">
        <f>INDEX(TAB_FILMS[],MATCH(GP3,TAB_FILMS[pc row],0),6)</f>
        <v>0</v>
      </c>
      <c r="GQ4" s="191">
        <f>INDEX(TAB_FILMS[],MATCH(GQ3,TAB_FILMS[pc row],0),6)</f>
        <v>0</v>
      </c>
      <c r="GR4" s="182">
        <f>Project_ID</f>
        <v>0</v>
      </c>
      <c r="GS4" s="189"/>
      <c r="GU4" s="269"/>
      <c r="GV4" s="269"/>
      <c r="GW4" s="269"/>
      <c r="GX4" s="269"/>
      <c r="GY4" s="269"/>
      <c r="GZ4" s="269"/>
      <c r="HA4" s="269"/>
      <c r="HB4" s="269"/>
      <c r="HC4" s="269"/>
      <c r="HD4" s="115"/>
    </row>
    <row r="5" spans="1:223" ht="24.75" customHeight="1" x14ac:dyDescent="0.3">
      <c r="A5" s="1"/>
      <c r="B5" s="1"/>
      <c r="C5" s="1"/>
      <c r="D5" s="1"/>
      <c r="E5" s="1"/>
      <c r="F5" s="1"/>
      <c r="G5" s="1"/>
      <c r="H5" s="1"/>
      <c r="I5" s="1"/>
      <c r="J5" s="1"/>
      <c r="K5" s="1"/>
      <c r="L5" s="1"/>
      <c r="M5" s="1"/>
      <c r="N5" s="1"/>
      <c r="O5" s="1"/>
      <c r="P5" s="1"/>
      <c r="Q5" s="1"/>
      <c r="R5" s="1"/>
      <c r="S5" s="1"/>
      <c r="T5" s="1"/>
      <c r="U5" s="1"/>
      <c r="V5" s="1"/>
      <c r="W5" s="1"/>
      <c r="X5" s="1"/>
      <c r="Y5" s="1"/>
      <c r="Z5" s="1"/>
      <c r="AA5" s="1"/>
      <c r="AB5" s="1"/>
      <c r="AC5" s="1"/>
      <c r="BC5" s="97"/>
      <c r="GU5" s="167"/>
      <c r="GV5" s="167"/>
      <c r="GW5" s="167"/>
      <c r="GX5" s="167"/>
      <c r="GY5" s="167"/>
      <c r="GZ5" s="167"/>
      <c r="HA5" s="167"/>
      <c r="HB5" s="167"/>
      <c r="HC5" s="126"/>
      <c r="HD5" s="115"/>
      <c r="HE5" s="115"/>
      <c r="HF5" s="115"/>
    </row>
    <row r="6" spans="1:223" ht="13.5" customHeight="1" x14ac:dyDescent="0.3">
      <c r="A6" s="1"/>
      <c r="B6" s="1"/>
      <c r="C6" s="1"/>
      <c r="D6" s="1"/>
      <c r="E6" s="1"/>
      <c r="F6" s="1"/>
      <c r="G6" s="1"/>
      <c r="H6" s="1"/>
      <c r="I6" s="1"/>
      <c r="J6" s="1"/>
      <c r="K6" s="1"/>
      <c r="L6" s="1"/>
      <c r="M6" s="1"/>
      <c r="N6" s="1"/>
      <c r="O6" s="1"/>
      <c r="P6" s="1"/>
      <c r="Q6" s="1"/>
      <c r="R6" s="1"/>
      <c r="S6" s="1"/>
      <c r="T6" s="1"/>
      <c r="U6" s="1"/>
      <c r="V6" s="1"/>
      <c r="W6" s="1"/>
      <c r="X6" s="1"/>
      <c r="Y6" s="1"/>
      <c r="Z6" s="1"/>
      <c r="AA6" s="1"/>
      <c r="AB6" s="1"/>
      <c r="AC6" s="1"/>
      <c r="AW6" s="129" t="s">
        <v>37</v>
      </c>
      <c r="AX6" s="130" t="s">
        <v>38</v>
      </c>
      <c r="BC6" s="97"/>
      <c r="BF6" s="109"/>
      <c r="GT6" s="167"/>
      <c r="GU6" s="167"/>
      <c r="GV6" s="167"/>
      <c r="GW6" s="167"/>
      <c r="GX6" s="167"/>
      <c r="GY6" s="167"/>
      <c r="GZ6" s="167"/>
      <c r="HA6" s="167"/>
      <c r="HB6" s="126"/>
      <c r="HC6" s="115"/>
      <c r="HD6" s="115"/>
      <c r="HE6" s="115"/>
    </row>
    <row r="7" spans="1:223" ht="15.75" customHeight="1" x14ac:dyDescent="0.3">
      <c r="A7" s="122"/>
      <c r="B7" s="122"/>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98"/>
      <c r="AE7" s="98"/>
      <c r="AF7" s="17"/>
      <c r="AG7" s="121"/>
      <c r="AH7" s="98"/>
      <c r="AI7" s="98"/>
      <c r="AJ7" s="98"/>
      <c r="AK7" s="98"/>
      <c r="AL7" s="122"/>
      <c r="AM7" s="98"/>
      <c r="AN7" s="98"/>
      <c r="AO7" s="98"/>
      <c r="AP7" s="98"/>
      <c r="AQ7" s="98"/>
      <c r="AR7" s="98"/>
      <c r="AW7" s="129" t="s">
        <v>40</v>
      </c>
      <c r="AX7" s="130">
        <f>'Member Questions'!D6</f>
        <v>0</v>
      </c>
      <c r="BC7" s="97"/>
      <c r="GT7" s="167"/>
      <c r="GU7" s="167"/>
      <c r="GV7" s="167"/>
      <c r="GW7" s="167"/>
      <c r="GX7" s="167"/>
      <c r="GY7" s="167"/>
      <c r="GZ7" s="167"/>
      <c r="HA7" s="167"/>
      <c r="HB7" s="126"/>
      <c r="HC7" s="115"/>
      <c r="HD7" s="115"/>
      <c r="HE7" s="115"/>
    </row>
    <row r="8" spans="1:223" ht="14.25" customHeight="1" x14ac:dyDescent="0.3">
      <c r="A8" s="122"/>
      <c r="B8" s="122"/>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98"/>
      <c r="AE8" s="98"/>
      <c r="AF8" s="17"/>
      <c r="AH8" s="98"/>
      <c r="AI8" s="98"/>
      <c r="AJ8" s="98"/>
      <c r="AK8" s="98"/>
      <c r="AL8" s="122"/>
      <c r="AM8" s="98"/>
      <c r="AN8" s="98"/>
      <c r="AO8" s="98"/>
      <c r="AP8" s="98"/>
      <c r="AQ8" s="98"/>
      <c r="AR8" s="98"/>
      <c r="AW8" s="129" t="s">
        <v>41</v>
      </c>
      <c r="AX8" s="130">
        <f>'Member Questions'!D7</f>
        <v>0</v>
      </c>
      <c r="BC8" s="97"/>
      <c r="GT8" s="167"/>
      <c r="GU8" s="167"/>
      <c r="GV8" s="167"/>
      <c r="GW8" s="167"/>
      <c r="GX8" s="167"/>
      <c r="GY8" s="167"/>
      <c r="GZ8" s="167"/>
      <c r="HA8" s="167"/>
      <c r="HB8" s="126"/>
      <c r="HC8" s="115"/>
      <c r="HD8" s="115"/>
      <c r="HE8" s="115"/>
      <c r="HF8" s="2"/>
      <c r="HG8" s="2"/>
    </row>
    <row r="9" spans="1:223" s="131" customFormat="1" ht="19.5" customHeight="1" x14ac:dyDescent="0.3">
      <c r="A9" s="124"/>
      <c r="B9" s="124"/>
      <c r="C9" s="124"/>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3"/>
      <c r="AF9" s="139"/>
      <c r="AG9" s="123"/>
      <c r="AH9" s="123"/>
      <c r="AI9" s="123"/>
      <c r="AJ9" s="123"/>
      <c r="AK9" s="123"/>
      <c r="AL9" s="123"/>
      <c r="AM9" s="123"/>
      <c r="AN9" s="123"/>
      <c r="AO9" s="123"/>
      <c r="AP9" s="123"/>
      <c r="AQ9" s="123"/>
      <c r="AR9" s="123"/>
      <c r="AW9" s="129" t="s">
        <v>42</v>
      </c>
      <c r="AX9" s="130">
        <f>'Member Questions'!D8</f>
        <v>0</v>
      </c>
      <c r="BB9" s="97"/>
      <c r="BV9" s="97"/>
      <c r="BW9" s="97"/>
      <c r="BX9" s="97"/>
      <c r="BY9" s="97"/>
      <c r="FU9" s="97"/>
      <c r="GT9" s="167"/>
      <c r="GU9" s="167"/>
      <c r="GV9" s="167"/>
      <c r="GW9" s="167"/>
      <c r="GX9" s="167"/>
      <c r="GY9" s="167"/>
      <c r="GZ9" s="167"/>
      <c r="HA9" s="167"/>
      <c r="HB9" s="132"/>
      <c r="HC9" s="133"/>
      <c r="HD9" s="133"/>
      <c r="HE9" s="133"/>
      <c r="HF9" s="134"/>
      <c r="HG9" s="134"/>
    </row>
    <row r="10" spans="1:223" ht="12.95" customHeight="1" x14ac:dyDescent="0.3">
      <c r="A10" s="122"/>
      <c r="B10" s="122"/>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98"/>
      <c r="AE10" s="98"/>
      <c r="AF10" s="17"/>
      <c r="AG10" s="98"/>
      <c r="AH10" s="98"/>
      <c r="AI10" s="98"/>
      <c r="AJ10" s="98"/>
      <c r="AK10" s="98"/>
      <c r="AL10" s="122"/>
      <c r="AM10" s="98"/>
      <c r="AN10" s="98"/>
      <c r="AO10" s="98"/>
      <c r="AP10" s="98"/>
      <c r="AQ10" s="98"/>
      <c r="AR10" s="98"/>
      <c r="AW10" s="129" t="s">
        <v>44</v>
      </c>
      <c r="AX10" s="130">
        <f>'Member Questions'!D10</f>
        <v>0</v>
      </c>
      <c r="BC10" s="97"/>
      <c r="GT10" s="126"/>
      <c r="GU10" s="126"/>
      <c r="GV10" s="126"/>
      <c r="GW10" s="126"/>
      <c r="GX10" s="126"/>
      <c r="GY10" s="126"/>
      <c r="GZ10" s="126"/>
      <c r="HA10" s="126"/>
      <c r="HB10" s="126"/>
      <c r="HC10" s="115"/>
      <c r="HD10" s="115"/>
      <c r="HE10" s="115"/>
      <c r="HF10" s="2"/>
      <c r="HG10" s="2"/>
    </row>
    <row r="11" spans="1:223" ht="12.95" customHeight="1" x14ac:dyDescent="0.3">
      <c r="A11" s="122"/>
      <c r="B11" s="122"/>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98"/>
      <c r="AE11" s="98"/>
      <c r="AF11" s="17"/>
      <c r="AG11" s="98"/>
      <c r="AH11" s="98"/>
      <c r="AI11" s="98"/>
      <c r="AJ11" s="98"/>
      <c r="AK11" s="98"/>
      <c r="AL11" s="122"/>
      <c r="AM11" s="98"/>
      <c r="AN11" s="98"/>
      <c r="AO11" s="98"/>
      <c r="AP11" s="98"/>
      <c r="AQ11" s="98"/>
      <c r="AR11" s="98"/>
      <c r="AW11" s="129" t="s">
        <v>45</v>
      </c>
      <c r="AX11" s="130">
        <f>'Member Questions'!D12</f>
        <v>0</v>
      </c>
      <c r="BC11" s="97"/>
      <c r="GW11" s="115"/>
      <c r="GX11" s="115"/>
      <c r="GY11" s="115"/>
      <c r="GZ11" s="115"/>
      <c r="HA11" s="115"/>
      <c r="HB11" s="115"/>
      <c r="HC11" s="115"/>
      <c r="HD11" s="115"/>
      <c r="HE11" s="115"/>
    </row>
    <row r="12" spans="1:223" ht="12.95" customHeight="1" x14ac:dyDescent="0.3">
      <c r="A12" s="122"/>
      <c r="B12" s="122"/>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98"/>
      <c r="AE12" s="98"/>
      <c r="AF12" s="17"/>
      <c r="AG12" s="98"/>
      <c r="AH12" s="98"/>
      <c r="AI12" s="98"/>
      <c r="AJ12" s="98"/>
      <c r="AK12" s="98"/>
      <c r="AL12" s="122"/>
      <c r="AM12" s="98"/>
      <c r="AN12" s="98"/>
      <c r="AO12" s="98"/>
      <c r="AP12" s="98"/>
      <c r="AQ12" s="98"/>
      <c r="AR12" s="98"/>
      <c r="AW12" s="129" t="s">
        <v>48</v>
      </c>
      <c r="AX12" s="130">
        <f>'Member Questions'!D13</f>
        <v>0</v>
      </c>
      <c r="BC12" s="97"/>
    </row>
    <row r="13" spans="1:223" ht="12.95" customHeight="1" x14ac:dyDescent="0.3">
      <c r="A13" s="122"/>
      <c r="B13" s="122"/>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98"/>
      <c r="AE13" s="98"/>
      <c r="AF13" s="17"/>
      <c r="AG13" s="98"/>
      <c r="AH13" s="98"/>
      <c r="AI13" s="98"/>
      <c r="AJ13" s="98"/>
      <c r="AK13" s="98"/>
      <c r="AL13" s="122"/>
      <c r="AM13" s="98"/>
      <c r="AN13" s="98"/>
      <c r="AO13" s="98"/>
      <c r="AP13" s="98"/>
      <c r="AQ13" s="98"/>
      <c r="AR13" s="98"/>
      <c r="AW13" s="129" t="s">
        <v>49</v>
      </c>
      <c r="AX13" s="130">
        <f>'Member Questions'!D14</f>
        <v>0</v>
      </c>
      <c r="BC13" s="97"/>
    </row>
    <row r="14" spans="1:223" ht="12.95" customHeight="1" x14ac:dyDescent="0.3">
      <c r="A14" s="122"/>
      <c r="B14" s="122"/>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98"/>
      <c r="AE14" s="98"/>
      <c r="AF14" s="17"/>
      <c r="AG14" s="98"/>
      <c r="AH14" s="98"/>
      <c r="AI14" s="98"/>
      <c r="AJ14" s="98"/>
      <c r="AK14" s="98"/>
      <c r="AL14" s="122"/>
      <c r="AM14" s="98"/>
      <c r="AN14" s="98"/>
      <c r="AO14" s="98"/>
      <c r="AP14" s="98"/>
      <c r="AQ14" s="98"/>
      <c r="AR14" s="98"/>
      <c r="AW14" s="129" t="s">
        <v>52</v>
      </c>
      <c r="AX14" s="130">
        <f>'Member Questions'!D5</f>
        <v>0</v>
      </c>
      <c r="BC14" s="97"/>
    </row>
    <row r="15" spans="1:223" ht="12.95" customHeight="1" x14ac:dyDescent="0.3">
      <c r="A15" s="122"/>
      <c r="B15" s="122"/>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98"/>
      <c r="AE15" s="98"/>
      <c r="AF15" s="17"/>
      <c r="AG15" s="98"/>
      <c r="AH15" s="98"/>
      <c r="AI15" s="98"/>
      <c r="AJ15" s="98"/>
      <c r="AK15" s="98"/>
      <c r="AL15" s="122"/>
      <c r="AM15" s="98"/>
      <c r="AN15" s="98"/>
      <c r="AO15" s="98"/>
      <c r="AP15" s="98"/>
      <c r="AQ15" s="98"/>
      <c r="AR15" s="98"/>
      <c r="AW15" s="129" t="s">
        <v>64</v>
      </c>
      <c r="AX15" s="130">
        <f>'Member Questions'!D11</f>
        <v>0</v>
      </c>
      <c r="BC15" s="97"/>
    </row>
    <row r="16" spans="1:223" ht="12.95" customHeight="1" x14ac:dyDescent="0.3">
      <c r="A16" s="122"/>
      <c r="B16" s="122"/>
      <c r="C16" s="122"/>
      <c r="D16" s="122"/>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98"/>
      <c r="AE16" s="98"/>
      <c r="AF16" s="17"/>
      <c r="AG16" s="98"/>
      <c r="AH16" s="98"/>
      <c r="AI16" s="98"/>
      <c r="AJ16" s="98"/>
      <c r="AK16" s="98"/>
      <c r="AL16" s="122"/>
      <c r="AM16" s="98"/>
      <c r="AN16" s="98"/>
      <c r="AO16" s="98"/>
      <c r="AP16" s="98"/>
      <c r="AQ16" s="98"/>
      <c r="AR16" s="98"/>
      <c r="AW16" s="129"/>
      <c r="AX16" s="130"/>
      <c r="BC16" s="97"/>
    </row>
    <row r="17" spans="1:199" ht="12.95" customHeight="1" x14ac:dyDescent="0.3">
      <c r="A17" s="122"/>
      <c r="B17" s="122"/>
      <c r="C17" s="122"/>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98"/>
      <c r="AE17" s="98"/>
      <c r="AF17" s="17"/>
      <c r="AG17" s="98"/>
      <c r="AH17" s="98"/>
      <c r="AI17" s="98"/>
      <c r="AJ17" s="98"/>
      <c r="AK17" s="98"/>
      <c r="AL17" s="122"/>
      <c r="AM17" s="98"/>
      <c r="AN17" s="98"/>
      <c r="AO17" s="98"/>
      <c r="AP17" s="98"/>
      <c r="AQ17" s="98"/>
      <c r="AR17" s="98"/>
      <c r="AW17" s="109"/>
      <c r="AX17" s="110"/>
      <c r="BC17" s="97"/>
    </row>
    <row r="18" spans="1:199" ht="12.95" customHeight="1" x14ac:dyDescent="0.3">
      <c r="A18" s="122"/>
      <c r="B18" s="122"/>
      <c r="C18" s="122"/>
      <c r="D18" s="122"/>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98"/>
      <c r="AE18" s="98"/>
      <c r="AF18" s="17"/>
      <c r="AG18" s="98"/>
      <c r="AH18" s="98"/>
      <c r="AI18" s="98"/>
      <c r="AJ18" s="98"/>
      <c r="AK18" s="98"/>
      <c r="AL18" s="122"/>
      <c r="AM18" s="98"/>
      <c r="AN18" s="98"/>
      <c r="AO18" s="98"/>
      <c r="AP18" s="98"/>
      <c r="AQ18" s="98"/>
      <c r="AR18" s="98"/>
      <c r="BC18" s="97"/>
    </row>
    <row r="19" spans="1:199" ht="12.95" customHeight="1" x14ac:dyDescent="0.3">
      <c r="A19" s="122"/>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98"/>
      <c r="AE19" s="98"/>
      <c r="AF19" s="17"/>
      <c r="AG19" s="98"/>
      <c r="AH19" s="98"/>
      <c r="AI19" s="98"/>
      <c r="AJ19" s="98"/>
      <c r="AK19" s="98"/>
      <c r="AL19" s="122"/>
      <c r="AM19" s="98"/>
      <c r="AN19" s="98"/>
      <c r="AO19" s="98"/>
      <c r="AP19" s="98"/>
      <c r="AQ19" s="98"/>
      <c r="AR19" s="98"/>
      <c r="BC19" s="97"/>
    </row>
    <row r="20" spans="1:199" ht="12.95" customHeight="1" x14ac:dyDescent="0.3">
      <c r="A20" s="122"/>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98"/>
      <c r="AE20" s="98"/>
      <c r="AF20" s="17"/>
      <c r="AG20" s="98"/>
      <c r="AH20" s="98"/>
      <c r="AI20" s="98"/>
      <c r="AJ20" s="98"/>
      <c r="AK20" s="98"/>
      <c r="AL20" s="122"/>
      <c r="AM20" s="98"/>
      <c r="AN20" s="98"/>
      <c r="AO20" s="98"/>
      <c r="AP20" s="98"/>
      <c r="AQ20" s="98"/>
      <c r="AR20" s="98"/>
      <c r="BC20" s="97"/>
    </row>
    <row r="21" spans="1:199" ht="12.95" customHeight="1" x14ac:dyDescent="0.3">
      <c r="A21" s="122"/>
      <c r="B21" s="122"/>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98"/>
      <c r="AE21" s="98"/>
      <c r="AF21" s="17"/>
      <c r="AG21" s="98"/>
      <c r="AH21" s="98"/>
      <c r="AI21" s="98"/>
      <c r="AJ21" s="98"/>
      <c r="AK21" s="98"/>
      <c r="AL21" s="122"/>
      <c r="AM21" s="98"/>
      <c r="AN21" s="98"/>
      <c r="AO21" s="98"/>
      <c r="AP21" s="98"/>
      <c r="AQ21" s="98"/>
      <c r="AR21" s="98"/>
      <c r="BC21" s="97"/>
    </row>
    <row r="22" spans="1:199" ht="12.95" customHeight="1" x14ac:dyDescent="0.3">
      <c r="A22" s="122"/>
      <c r="B22" s="122"/>
      <c r="C22" s="122"/>
      <c r="D22" s="122"/>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98"/>
      <c r="AE22" s="98"/>
      <c r="AF22" s="17"/>
      <c r="AG22" s="98"/>
      <c r="AH22" s="98"/>
      <c r="AI22" s="98"/>
      <c r="AJ22" s="98"/>
      <c r="AK22" s="98"/>
      <c r="AL22" s="122"/>
      <c r="AM22" s="98"/>
      <c r="AN22" s="98"/>
      <c r="AO22" s="98"/>
      <c r="AP22" s="98"/>
      <c r="AQ22" s="98"/>
      <c r="AR22" s="98"/>
      <c r="BC22" s="97"/>
    </row>
    <row r="23" spans="1:199" ht="12.95" customHeight="1" x14ac:dyDescent="0.3">
      <c r="A23" s="122"/>
      <c r="B23" s="122"/>
      <c r="C23" s="122"/>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98"/>
      <c r="AE23" s="98"/>
      <c r="AF23" s="17"/>
      <c r="AG23" s="98"/>
      <c r="AH23" s="98"/>
      <c r="AI23" s="98"/>
      <c r="AJ23" s="98"/>
      <c r="AK23" s="98"/>
      <c r="AL23" s="122"/>
      <c r="AM23" s="98"/>
      <c r="AN23" s="98"/>
      <c r="AO23" s="98"/>
      <c r="AP23" s="98"/>
      <c r="AQ23" s="98"/>
      <c r="AR23" s="98"/>
      <c r="BC23" s="97"/>
    </row>
    <row r="24" spans="1:199" ht="12.95" customHeight="1" x14ac:dyDescent="0.3">
      <c r="A24" s="122"/>
      <c r="B24" s="122"/>
      <c r="C24" s="122"/>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98"/>
      <c r="AE24" s="98"/>
      <c r="AF24" s="17"/>
      <c r="AG24" s="98"/>
      <c r="AH24" s="98"/>
      <c r="AI24" s="98"/>
      <c r="AJ24" s="98"/>
      <c r="AK24" s="98"/>
      <c r="AL24" s="122"/>
      <c r="AM24" s="98"/>
      <c r="AN24" s="98"/>
      <c r="AO24" s="98"/>
      <c r="AP24" s="98"/>
      <c r="AQ24" s="98"/>
      <c r="AR24" s="98"/>
      <c r="BC24" s="97"/>
    </row>
    <row r="25" spans="1:199" ht="12.95" customHeight="1" x14ac:dyDescent="0.3">
      <c r="A25" s="122"/>
      <c r="B25" s="122"/>
      <c r="C25" s="122"/>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98"/>
      <c r="AE25" s="98"/>
      <c r="AF25" s="17"/>
      <c r="AG25" s="98"/>
      <c r="AH25" s="98"/>
      <c r="AI25" s="98"/>
      <c r="AJ25" s="98"/>
      <c r="AK25" s="98"/>
      <c r="AL25" s="122"/>
      <c r="AM25" s="98"/>
      <c r="AN25" s="98"/>
      <c r="AO25" s="98"/>
      <c r="AP25" s="98"/>
      <c r="AQ25" s="98"/>
      <c r="AR25" s="98"/>
      <c r="BC25" s="97"/>
      <c r="FV25" s="98"/>
      <c r="FW25" s="98"/>
      <c r="FX25" s="98"/>
      <c r="FY25" s="98"/>
      <c r="FZ25" s="98"/>
      <c r="GA25" s="98"/>
      <c r="GB25" s="98"/>
      <c r="GC25" s="98"/>
      <c r="GD25" s="98"/>
      <c r="GE25" s="98"/>
      <c r="GF25" s="98"/>
      <c r="GG25" s="98"/>
      <c r="GH25" s="98"/>
      <c r="GI25" s="98"/>
      <c r="GJ25" s="98"/>
      <c r="GK25" s="98"/>
      <c r="GL25" s="98"/>
      <c r="GM25" s="98"/>
      <c r="GN25" s="98"/>
      <c r="GO25" s="98"/>
      <c r="GP25" s="98"/>
      <c r="GQ25" s="98"/>
    </row>
    <row r="26" spans="1:199" ht="12.95" customHeight="1" x14ac:dyDescent="0.3">
      <c r="A26" s="122"/>
      <c r="B26" s="122"/>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98"/>
      <c r="AE26" s="98"/>
      <c r="AF26" s="17"/>
      <c r="AG26" s="98"/>
      <c r="AH26" s="98"/>
      <c r="AI26" s="98"/>
      <c r="AJ26" s="98"/>
      <c r="AK26" s="98"/>
      <c r="AL26" s="122"/>
      <c r="AM26" s="98"/>
      <c r="AN26" s="98"/>
      <c r="AO26" s="98"/>
      <c r="AP26" s="98"/>
      <c r="AQ26" s="98"/>
      <c r="AR26" s="98"/>
      <c r="BC26" s="97"/>
      <c r="FV26" s="98"/>
      <c r="FW26" s="98"/>
      <c r="FX26" s="98"/>
      <c r="FY26" s="98"/>
      <c r="FZ26" s="98"/>
      <c r="GA26" s="98"/>
      <c r="GB26" s="98"/>
      <c r="GC26" s="98"/>
      <c r="GD26" s="98"/>
      <c r="GE26" s="98"/>
      <c r="GF26" s="98"/>
      <c r="GG26" s="98"/>
      <c r="GH26" s="98"/>
      <c r="GI26" s="98"/>
      <c r="GJ26" s="98"/>
      <c r="GK26" s="98"/>
      <c r="GL26" s="98"/>
      <c r="GM26" s="98"/>
      <c r="GN26" s="98"/>
      <c r="GO26" s="98"/>
      <c r="GP26" s="98"/>
      <c r="GQ26" s="98"/>
    </row>
    <row r="27" spans="1:199" ht="12.95" customHeight="1" x14ac:dyDescent="0.3">
      <c r="A27" s="122"/>
      <c r="B27" s="122"/>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98"/>
      <c r="AE27" s="98"/>
      <c r="AF27" s="17"/>
      <c r="AG27" s="98"/>
      <c r="AH27" s="98"/>
      <c r="AI27" s="98"/>
      <c r="AJ27" s="98"/>
      <c r="AK27" s="98"/>
      <c r="AL27" s="122"/>
      <c r="AM27" s="98"/>
      <c r="AN27" s="98"/>
      <c r="AO27" s="98"/>
      <c r="AP27" s="98"/>
      <c r="AQ27" s="98"/>
      <c r="AR27" s="98"/>
      <c r="BC27" s="97"/>
      <c r="FV27" s="188"/>
      <c r="FW27" s="188"/>
      <c r="FX27" s="188"/>
      <c r="FY27" s="188"/>
      <c r="FZ27" s="188"/>
      <c r="GA27" s="188"/>
      <c r="GB27" s="188"/>
      <c r="GC27" s="188"/>
      <c r="GD27" s="188"/>
      <c r="GE27" s="188"/>
      <c r="GF27" s="188"/>
      <c r="GG27" s="188"/>
      <c r="GH27" s="188"/>
      <c r="GI27" s="98"/>
      <c r="GJ27" s="98"/>
      <c r="GK27" s="98"/>
      <c r="GL27" s="98"/>
      <c r="GM27" s="98"/>
      <c r="GN27" s="98"/>
      <c r="GO27" s="98"/>
      <c r="GP27" s="98"/>
      <c r="GQ27" s="98"/>
    </row>
    <row r="28" spans="1:199" ht="12.95" customHeight="1" x14ac:dyDescent="0.3">
      <c r="A28" s="122"/>
      <c r="B28" s="122"/>
      <c r="C28" s="122"/>
      <c r="D28" s="122"/>
      <c r="E28" s="122"/>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98"/>
      <c r="AE28" s="98"/>
      <c r="AF28" s="17"/>
      <c r="AG28" s="98"/>
      <c r="AH28" s="98"/>
      <c r="AI28" s="98"/>
      <c r="AJ28" s="98"/>
      <c r="AK28" s="98"/>
      <c r="AL28" s="122"/>
      <c r="AM28" s="98"/>
      <c r="AN28" s="98"/>
      <c r="AO28" s="98"/>
      <c r="AP28" s="98"/>
      <c r="AQ28" s="98"/>
      <c r="AR28" s="98"/>
      <c r="BC28" s="97"/>
      <c r="FV28" s="98"/>
      <c r="FW28" s="98"/>
      <c r="FX28" s="98"/>
      <c r="FY28" s="98"/>
      <c r="FZ28" s="98"/>
      <c r="GA28" s="98"/>
      <c r="GB28" s="98"/>
      <c r="GC28" s="98"/>
      <c r="GD28" s="98"/>
      <c r="GE28" s="98"/>
      <c r="GF28" s="98"/>
      <c r="GG28" s="98"/>
      <c r="GH28" s="98"/>
      <c r="GI28" s="98"/>
      <c r="GJ28" s="98"/>
      <c r="GK28" s="98"/>
      <c r="GL28" s="98"/>
      <c r="GM28" s="98"/>
      <c r="GN28" s="98"/>
      <c r="GO28" s="98"/>
      <c r="GP28" s="98"/>
      <c r="GQ28" s="98"/>
    </row>
    <row r="29" spans="1:199" ht="12.95" customHeight="1" x14ac:dyDescent="0.3">
      <c r="A29" s="122"/>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98"/>
      <c r="AE29" s="98"/>
      <c r="AF29" s="17"/>
      <c r="AG29" s="98"/>
      <c r="AH29" s="98"/>
      <c r="AI29" s="98"/>
      <c r="AJ29" s="98"/>
      <c r="AK29" s="98"/>
      <c r="AL29" s="122"/>
      <c r="AM29" s="98"/>
      <c r="AN29" s="98"/>
      <c r="AO29" s="98"/>
      <c r="AP29" s="98"/>
      <c r="AQ29" s="98"/>
      <c r="AR29" s="98"/>
      <c r="BC29" s="97"/>
      <c r="FV29" s="98"/>
      <c r="FW29" s="98"/>
      <c r="FX29" s="98"/>
      <c r="FY29" s="98"/>
      <c r="FZ29" s="98"/>
      <c r="GA29" s="98"/>
      <c r="GB29" s="98"/>
      <c r="GC29" s="98"/>
      <c r="GD29" s="98"/>
      <c r="GE29" s="98"/>
      <c r="GF29" s="98"/>
      <c r="GG29" s="98"/>
      <c r="GH29" s="98"/>
      <c r="GI29" s="98"/>
      <c r="GJ29" s="98"/>
      <c r="GK29" s="98"/>
      <c r="GL29" s="98"/>
      <c r="GM29" s="98"/>
      <c r="GN29" s="98"/>
      <c r="GO29" s="98"/>
      <c r="GP29" s="98"/>
      <c r="GQ29" s="98"/>
    </row>
    <row r="30" spans="1:199" ht="12.95" customHeight="1" x14ac:dyDescent="0.3">
      <c r="A30" s="122"/>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98"/>
      <c r="AE30" s="98"/>
      <c r="AF30" s="17"/>
      <c r="AG30" s="98"/>
      <c r="AH30" s="98"/>
      <c r="AI30" s="98"/>
      <c r="AJ30" s="98"/>
      <c r="AK30" s="98"/>
      <c r="AL30" s="122"/>
      <c r="AM30" s="98"/>
      <c r="AN30" s="98"/>
      <c r="AO30" s="98"/>
      <c r="AP30" s="98"/>
      <c r="AQ30" s="98"/>
      <c r="AR30" s="98"/>
      <c r="BC30" s="97"/>
      <c r="FW30" s="98"/>
      <c r="FX30" s="98"/>
      <c r="FY30" s="98"/>
      <c r="FZ30" s="98"/>
      <c r="GA30" s="98"/>
      <c r="GB30" s="98"/>
      <c r="GC30" s="98"/>
      <c r="GD30" s="98"/>
      <c r="GE30" s="98"/>
      <c r="GF30" s="98"/>
      <c r="GG30" s="98"/>
      <c r="GH30" s="98"/>
      <c r="GI30" s="98"/>
      <c r="GJ30" s="98"/>
      <c r="GK30" s="98"/>
      <c r="GL30" s="98"/>
      <c r="GM30" s="98"/>
      <c r="GN30" s="98"/>
      <c r="GO30" s="98"/>
      <c r="GP30" s="98"/>
      <c r="GQ30" s="98"/>
    </row>
    <row r="31" spans="1:199" ht="12.95" customHeight="1" x14ac:dyDescent="0.3">
      <c r="A31" s="122"/>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98"/>
      <c r="AE31" s="98"/>
      <c r="AF31" s="17"/>
      <c r="AG31" s="98"/>
      <c r="AH31" s="98"/>
      <c r="AI31" s="98"/>
      <c r="AJ31" s="98"/>
      <c r="AK31" s="98"/>
      <c r="AL31" s="122"/>
      <c r="AM31" s="98"/>
      <c r="AN31" s="98"/>
      <c r="AO31" s="98"/>
      <c r="AP31" s="98"/>
      <c r="AQ31" s="98"/>
      <c r="AR31" s="98"/>
      <c r="BC31" s="97"/>
    </row>
    <row r="32" spans="1:199" ht="12.95" customHeight="1" x14ac:dyDescent="0.3">
      <c r="A32" s="122"/>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98"/>
      <c r="AE32" s="98"/>
      <c r="AF32" s="17"/>
      <c r="AG32" s="98"/>
      <c r="AH32" s="98"/>
      <c r="AI32" s="98"/>
      <c r="AJ32" s="98"/>
      <c r="AK32" s="98"/>
      <c r="AL32" s="122"/>
      <c r="AM32" s="98"/>
      <c r="AN32" s="98"/>
      <c r="AO32" s="98"/>
      <c r="AP32" s="98"/>
      <c r="AQ32" s="98"/>
      <c r="AR32" s="98"/>
      <c r="BC32" s="97"/>
    </row>
    <row r="33" spans="1:55" ht="12.95" customHeight="1" x14ac:dyDescent="0.3">
      <c r="A33" s="122"/>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98"/>
      <c r="AE33" s="98"/>
      <c r="AF33" s="17"/>
      <c r="AG33" s="98"/>
      <c r="AH33" s="98"/>
      <c r="AI33" s="98"/>
      <c r="AJ33" s="98"/>
      <c r="AK33" s="98"/>
      <c r="AL33" s="122"/>
      <c r="AM33" s="98"/>
      <c r="AN33" s="98"/>
      <c r="AO33" s="98"/>
      <c r="AP33" s="98"/>
      <c r="AQ33" s="98"/>
      <c r="AR33" s="98"/>
      <c r="BC33" s="97"/>
    </row>
    <row r="34" spans="1:55" ht="12.95" customHeight="1" x14ac:dyDescent="0.3">
      <c r="A34" s="122"/>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98"/>
      <c r="AE34" s="98"/>
      <c r="AF34" s="17"/>
      <c r="AG34" s="98"/>
      <c r="AH34" s="98"/>
      <c r="AI34" s="98"/>
      <c r="AJ34" s="98"/>
      <c r="AK34" s="98"/>
      <c r="AL34" s="122"/>
      <c r="AM34" s="98"/>
      <c r="AN34" s="98"/>
      <c r="AO34" s="98"/>
      <c r="AP34" s="98"/>
      <c r="AQ34" s="98"/>
      <c r="AR34" s="98"/>
      <c r="BC34" s="97"/>
    </row>
    <row r="35" spans="1:55" ht="12.95" customHeight="1" x14ac:dyDescent="0.3">
      <c r="A35" s="122"/>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98"/>
      <c r="AE35" s="98"/>
      <c r="AF35" s="17"/>
      <c r="AG35" s="98"/>
      <c r="AH35" s="98"/>
      <c r="AI35" s="98"/>
      <c r="AJ35" s="98"/>
      <c r="AK35" s="98"/>
      <c r="AL35" s="122"/>
      <c r="AM35" s="98"/>
      <c r="AN35" s="98"/>
      <c r="AO35" s="98"/>
      <c r="AP35" s="98"/>
      <c r="AQ35" s="98"/>
      <c r="AR35" s="98"/>
      <c r="BC35" s="97"/>
    </row>
    <row r="36" spans="1:55" ht="12.95" customHeight="1" x14ac:dyDescent="0.3">
      <c r="A36" s="122"/>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98"/>
      <c r="AE36" s="98"/>
      <c r="AF36" s="17"/>
      <c r="AG36" s="98"/>
      <c r="AH36" s="98"/>
      <c r="AI36" s="98"/>
      <c r="AJ36" s="98"/>
      <c r="AK36" s="98"/>
      <c r="AL36" s="122"/>
      <c r="AM36" s="98"/>
      <c r="AN36" s="98"/>
      <c r="AO36" s="98"/>
      <c r="AP36" s="98"/>
      <c r="AQ36" s="98"/>
      <c r="AR36" s="98"/>
      <c r="BC36" s="97"/>
    </row>
    <row r="37" spans="1:55" ht="12.95" customHeight="1" x14ac:dyDescent="0.3">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98"/>
      <c r="AE37" s="98"/>
      <c r="AF37" s="17"/>
      <c r="AG37" s="98"/>
      <c r="AH37" s="98"/>
      <c r="AI37" s="98"/>
      <c r="AJ37" s="98"/>
      <c r="AK37" s="98"/>
      <c r="AL37" s="122"/>
      <c r="AM37" s="98"/>
      <c r="AN37" s="98"/>
      <c r="AO37" s="98"/>
      <c r="AP37" s="98"/>
      <c r="AQ37" s="98"/>
      <c r="AR37" s="98"/>
      <c r="BC37" s="97"/>
    </row>
    <row r="38" spans="1:55" ht="12.95" customHeight="1" x14ac:dyDescent="0.3">
      <c r="A38" s="122"/>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98"/>
      <c r="AE38" s="98"/>
      <c r="AF38" s="17"/>
      <c r="AG38" s="98"/>
      <c r="AH38" s="98"/>
      <c r="AI38" s="98"/>
      <c r="AJ38" s="98"/>
      <c r="AK38" s="98"/>
      <c r="AL38" s="122"/>
      <c r="AM38" s="98"/>
      <c r="AN38" s="98"/>
      <c r="AO38" s="98"/>
      <c r="AP38" s="98"/>
      <c r="AQ38" s="98"/>
      <c r="AR38" s="98"/>
      <c r="BC38" s="97"/>
    </row>
    <row r="39" spans="1:55" ht="12.95" customHeight="1" x14ac:dyDescent="0.3">
      <c r="A39" s="122"/>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98"/>
      <c r="AE39" s="98"/>
      <c r="AF39" s="17"/>
      <c r="AG39" s="98"/>
      <c r="AH39" s="98"/>
      <c r="AI39" s="98"/>
      <c r="AJ39" s="98"/>
      <c r="AK39" s="98"/>
      <c r="AL39" s="122"/>
      <c r="AM39" s="98"/>
      <c r="AN39" s="98"/>
      <c r="AO39" s="98"/>
      <c r="AP39" s="98"/>
      <c r="AQ39" s="98"/>
      <c r="AR39" s="98"/>
      <c r="BC39" s="97"/>
    </row>
    <row r="40" spans="1:55" ht="12.95" customHeight="1" x14ac:dyDescent="0.3">
      <c r="A40" s="122"/>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98"/>
      <c r="AE40" s="98"/>
      <c r="AF40" s="17"/>
      <c r="AG40" s="98"/>
      <c r="AH40" s="98"/>
      <c r="AI40" s="98"/>
      <c r="AJ40" s="98"/>
      <c r="AK40" s="98"/>
      <c r="AL40" s="122"/>
      <c r="AM40" s="98"/>
      <c r="AN40" s="98"/>
      <c r="AO40" s="98"/>
      <c r="AP40" s="98"/>
      <c r="AQ40" s="98"/>
      <c r="AR40" s="98"/>
      <c r="BC40" s="97"/>
    </row>
    <row r="41" spans="1:55" ht="12.95" customHeight="1" x14ac:dyDescent="0.3">
      <c r="A41" s="122"/>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98"/>
      <c r="AE41" s="98"/>
      <c r="AF41" s="17"/>
      <c r="AG41" s="98"/>
      <c r="AH41" s="98"/>
      <c r="AI41" s="98"/>
      <c r="AJ41" s="98"/>
      <c r="AK41" s="98"/>
      <c r="AL41" s="122"/>
      <c r="AM41" s="98"/>
      <c r="AN41" s="98"/>
      <c r="AO41" s="98"/>
      <c r="AP41" s="98"/>
      <c r="AQ41" s="98"/>
      <c r="AR41" s="98"/>
      <c r="BC41" s="97"/>
    </row>
    <row r="42" spans="1:55" ht="12.95" customHeight="1" x14ac:dyDescent="0.3">
      <c r="A42" s="122"/>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98"/>
      <c r="AE42" s="98"/>
      <c r="AF42" s="17"/>
      <c r="AG42" s="98"/>
      <c r="AH42" s="98"/>
      <c r="AI42" s="98"/>
      <c r="AJ42" s="98"/>
      <c r="AK42" s="98"/>
      <c r="AL42" s="122"/>
      <c r="AM42" s="98"/>
      <c r="AN42" s="98"/>
      <c r="AO42" s="98"/>
      <c r="AP42" s="98"/>
      <c r="AQ42" s="98"/>
      <c r="AR42" s="98"/>
      <c r="BC42" s="97"/>
    </row>
    <row r="43" spans="1:55" ht="12.95" customHeight="1" x14ac:dyDescent="0.3">
      <c r="A43" s="122"/>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98"/>
      <c r="AE43" s="98"/>
      <c r="AF43" s="17"/>
      <c r="AG43" s="98"/>
      <c r="AH43" s="98"/>
      <c r="AI43" s="98"/>
      <c r="AJ43" s="98"/>
      <c r="AK43" s="98"/>
      <c r="AL43" s="122"/>
      <c r="AM43" s="98"/>
      <c r="AN43" s="98"/>
      <c r="AO43" s="98"/>
      <c r="AP43" s="98"/>
      <c r="AQ43" s="98"/>
      <c r="AR43" s="98"/>
      <c r="BC43" s="97"/>
    </row>
    <row r="44" spans="1:55" ht="12.95" customHeight="1" x14ac:dyDescent="0.3">
      <c r="A44" s="122"/>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98"/>
      <c r="AE44" s="98"/>
      <c r="AF44" s="17"/>
      <c r="AG44" s="98"/>
      <c r="AH44" s="98"/>
      <c r="AI44" s="98"/>
      <c r="AJ44" s="98"/>
      <c r="AK44" s="98"/>
      <c r="AL44" s="122"/>
      <c r="AM44" s="98"/>
      <c r="AN44" s="98"/>
      <c r="AO44" s="98"/>
      <c r="AP44" s="98"/>
      <c r="AQ44" s="98"/>
      <c r="AR44" s="98"/>
      <c r="BC44" s="97"/>
    </row>
    <row r="45" spans="1:55" ht="12.95" customHeight="1" x14ac:dyDescent="0.3">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98"/>
      <c r="AE45" s="98"/>
      <c r="AF45" s="17"/>
      <c r="AG45" s="98"/>
      <c r="AH45" s="98"/>
      <c r="AI45" s="98"/>
      <c r="AJ45" s="98"/>
      <c r="AK45" s="98"/>
      <c r="AL45" s="122"/>
      <c r="AM45" s="98"/>
      <c r="AN45" s="98"/>
      <c r="AO45" s="98"/>
      <c r="AP45" s="98"/>
      <c r="AQ45" s="98"/>
      <c r="AR45" s="98"/>
      <c r="BC45" s="97"/>
    </row>
    <row r="46" spans="1:55" ht="12.95" customHeight="1" x14ac:dyDescent="0.3">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98"/>
      <c r="AE46" s="98"/>
      <c r="AF46" s="17"/>
      <c r="AG46" s="98"/>
      <c r="AH46" s="98"/>
      <c r="AI46" s="98"/>
      <c r="AJ46" s="98"/>
      <c r="AK46" s="98"/>
      <c r="AL46" s="122"/>
      <c r="AM46" s="98"/>
      <c r="AN46" s="98"/>
      <c r="AO46" s="98"/>
      <c r="AP46" s="98"/>
      <c r="AQ46" s="98"/>
      <c r="AR46" s="98"/>
      <c r="BC46" s="97"/>
    </row>
    <row r="47" spans="1:55" ht="12.95" customHeight="1" x14ac:dyDescent="0.3">
      <c r="A47" s="122"/>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98"/>
      <c r="AE47" s="98"/>
      <c r="AF47" s="17"/>
      <c r="AG47" s="98"/>
      <c r="AH47" s="98"/>
      <c r="AI47" s="98"/>
      <c r="AJ47" s="98"/>
      <c r="AK47" s="98"/>
      <c r="AL47" s="122"/>
      <c r="AM47" s="98"/>
      <c r="AN47" s="98"/>
      <c r="AO47" s="98"/>
      <c r="AP47" s="98"/>
      <c r="AQ47" s="98"/>
      <c r="AR47" s="98"/>
      <c r="BC47" s="97"/>
    </row>
    <row r="48" spans="1:55" ht="12.95" customHeight="1" x14ac:dyDescent="0.3">
      <c r="A48" s="122"/>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98"/>
      <c r="AE48" s="98"/>
      <c r="AF48" s="17"/>
      <c r="AG48" s="98"/>
      <c r="AH48" s="98"/>
      <c r="AI48" s="98"/>
      <c r="AJ48" s="98"/>
      <c r="AK48" s="98"/>
      <c r="AL48" s="122"/>
      <c r="AM48" s="98"/>
      <c r="AN48" s="98"/>
      <c r="AO48" s="98"/>
      <c r="AP48" s="98"/>
      <c r="AQ48" s="98"/>
      <c r="AR48" s="98"/>
      <c r="BC48" s="97"/>
    </row>
    <row r="49" spans="1:55" ht="12.95" customHeight="1" x14ac:dyDescent="0.3">
      <c r="A49" s="122"/>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98"/>
      <c r="AE49" s="98"/>
      <c r="AF49" s="17"/>
      <c r="AG49" s="98"/>
      <c r="AH49" s="98"/>
      <c r="AI49" s="98"/>
      <c r="AJ49" s="98"/>
      <c r="AK49" s="98"/>
      <c r="AL49" s="122"/>
      <c r="AM49" s="98"/>
      <c r="AN49" s="98"/>
      <c r="AO49" s="98"/>
      <c r="AP49" s="98"/>
      <c r="AQ49" s="98"/>
      <c r="AR49" s="98"/>
      <c r="BC49" s="97"/>
    </row>
    <row r="50" spans="1:55" ht="12.95" customHeight="1" x14ac:dyDescent="0.3">
      <c r="A50" s="122"/>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98"/>
      <c r="AE50" s="98"/>
      <c r="AF50" s="17"/>
      <c r="AG50" s="98"/>
      <c r="AH50" s="98"/>
      <c r="AI50" s="98"/>
      <c r="AJ50" s="98"/>
      <c r="AK50" s="98"/>
      <c r="AL50" s="122"/>
      <c r="AM50" s="98"/>
      <c r="AN50" s="98"/>
      <c r="AO50" s="98"/>
      <c r="AP50" s="98"/>
      <c r="AQ50" s="98"/>
      <c r="AR50" s="98"/>
      <c r="BC50" s="97"/>
    </row>
    <row r="51" spans="1:55" ht="12.95" customHeight="1" x14ac:dyDescent="0.3">
      <c r="A51" s="122"/>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98"/>
      <c r="AE51" s="98"/>
      <c r="AF51" s="17"/>
      <c r="AG51" s="98"/>
      <c r="AH51" s="98"/>
      <c r="AI51" s="98"/>
      <c r="AJ51" s="98"/>
      <c r="AK51" s="98"/>
      <c r="AL51" s="122"/>
      <c r="AM51" s="98"/>
      <c r="AN51" s="98"/>
      <c r="AO51" s="98"/>
      <c r="AP51" s="98"/>
      <c r="AQ51" s="98"/>
      <c r="AR51" s="98"/>
      <c r="BC51" s="97"/>
    </row>
    <row r="52" spans="1:55" ht="12.95" customHeight="1" x14ac:dyDescent="0.3">
      <c r="A52" s="122"/>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98"/>
      <c r="AE52" s="98"/>
      <c r="AF52" s="17"/>
      <c r="AG52" s="98"/>
      <c r="AH52" s="98"/>
      <c r="AI52" s="98"/>
      <c r="AJ52" s="98"/>
      <c r="AK52" s="98"/>
      <c r="AL52" s="122"/>
      <c r="AM52" s="113"/>
      <c r="AN52" s="113"/>
      <c r="AO52" s="113"/>
      <c r="AP52" s="98"/>
      <c r="AQ52" s="113"/>
      <c r="AR52" s="113"/>
      <c r="BC52" s="97"/>
    </row>
    <row r="53" spans="1:55" ht="12.95" customHeight="1" x14ac:dyDescent="0.3">
      <c r="A53" s="122"/>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98"/>
      <c r="AE53" s="98"/>
      <c r="AF53" s="17"/>
      <c r="AG53" s="98"/>
      <c r="AH53" s="98"/>
      <c r="AI53" s="98"/>
      <c r="AJ53" s="98"/>
      <c r="AK53" s="98"/>
      <c r="AL53" s="122"/>
      <c r="AM53" s="98"/>
      <c r="AN53" s="98"/>
      <c r="AO53" s="98"/>
      <c r="AP53" s="98"/>
      <c r="AQ53" s="98"/>
      <c r="AR53" s="98"/>
      <c r="BC53" s="97"/>
    </row>
    <row r="54" spans="1:55" ht="12.95" customHeight="1" x14ac:dyDescent="0.3">
      <c r="A54" s="122"/>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98"/>
      <c r="AE54" s="98"/>
      <c r="AF54" s="17"/>
      <c r="AG54" s="98"/>
      <c r="AH54" s="98"/>
      <c r="AI54" s="98"/>
      <c r="AJ54" s="98"/>
      <c r="AK54" s="98"/>
      <c r="AL54" s="122"/>
      <c r="AM54" s="98"/>
      <c r="AN54" s="98"/>
      <c r="AO54" s="98"/>
      <c r="AP54" s="98"/>
      <c r="AQ54" s="98"/>
      <c r="AR54" s="98"/>
      <c r="BC54" s="97"/>
    </row>
    <row r="55" spans="1:55" ht="12.95" customHeight="1" x14ac:dyDescent="0.3">
      <c r="A55" s="122"/>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98"/>
      <c r="AE55" s="98"/>
      <c r="AF55" s="17"/>
      <c r="AG55" s="98"/>
      <c r="AH55" s="98"/>
      <c r="AI55" s="98"/>
      <c r="AJ55" s="98"/>
      <c r="AK55" s="98"/>
      <c r="AL55" s="122"/>
      <c r="AM55" s="98"/>
      <c r="AN55" s="98"/>
      <c r="AO55" s="98"/>
      <c r="AP55" s="98"/>
      <c r="AQ55" s="98"/>
      <c r="AR55" s="98"/>
      <c r="BC55" s="97"/>
    </row>
    <row r="56" spans="1:55" ht="12.95" customHeight="1" x14ac:dyDescent="0.3">
      <c r="A56" s="122"/>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98"/>
      <c r="AE56" s="98"/>
      <c r="AF56" s="17"/>
      <c r="AG56" s="98"/>
      <c r="AH56" s="98"/>
      <c r="AI56" s="98"/>
      <c r="AJ56" s="98"/>
      <c r="AK56" s="98"/>
      <c r="AL56" s="122"/>
      <c r="AM56" s="98"/>
      <c r="AN56" s="98"/>
      <c r="AO56" s="98"/>
      <c r="AP56" s="98"/>
      <c r="AQ56" s="98"/>
      <c r="AR56" s="98"/>
      <c r="BC56" s="97"/>
    </row>
    <row r="57" spans="1:55" ht="12.95" customHeight="1" x14ac:dyDescent="0.3">
      <c r="A57" s="122"/>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98"/>
      <c r="AE57" s="98"/>
      <c r="AF57" s="17"/>
      <c r="AG57" s="98"/>
      <c r="AH57" s="98"/>
      <c r="AI57" s="98"/>
      <c r="AJ57" s="98"/>
      <c r="AK57" s="98"/>
      <c r="AL57" s="122"/>
      <c r="AM57" s="98"/>
      <c r="AN57" s="98"/>
      <c r="AO57" s="98"/>
      <c r="AP57" s="98"/>
      <c r="AQ57" s="98"/>
      <c r="AR57" s="98"/>
      <c r="BC57" s="97"/>
    </row>
    <row r="58" spans="1:55" ht="13.5" x14ac:dyDescent="0.3">
      <c r="A58" s="122"/>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98"/>
      <c r="AE58" s="98"/>
      <c r="AF58" s="17"/>
      <c r="AG58" s="98"/>
      <c r="AH58" s="98"/>
      <c r="AI58" s="98"/>
      <c r="AJ58" s="98"/>
      <c r="AK58" s="98"/>
      <c r="AL58" s="122"/>
      <c r="AM58" s="98"/>
      <c r="AN58" s="98"/>
      <c r="AO58" s="98"/>
      <c r="AP58" s="98"/>
      <c r="AQ58" s="98"/>
      <c r="AR58" s="98"/>
      <c r="BC58" s="97"/>
    </row>
    <row r="59" spans="1:55" ht="13.5" x14ac:dyDescent="0.3">
      <c r="A59" s="122"/>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98"/>
      <c r="AE59" s="98"/>
      <c r="AF59" s="17"/>
      <c r="AG59" s="98"/>
      <c r="AH59" s="98"/>
      <c r="AI59" s="98"/>
      <c r="AJ59" s="98"/>
      <c r="AK59" s="98"/>
      <c r="AL59" s="122"/>
      <c r="AM59" s="98"/>
      <c r="AN59" s="98"/>
      <c r="AO59" s="98"/>
      <c r="AP59" s="98"/>
      <c r="AQ59" s="98"/>
      <c r="AR59" s="98"/>
      <c r="BC59" s="97"/>
    </row>
    <row r="60" spans="1:55" ht="13.5" x14ac:dyDescent="0.3">
      <c r="A60" s="122"/>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98"/>
      <c r="AE60" s="98"/>
      <c r="AF60" s="17"/>
      <c r="AG60" s="98"/>
      <c r="AH60" s="98"/>
      <c r="AI60" s="98"/>
      <c r="AJ60" s="98"/>
      <c r="AK60" s="98"/>
      <c r="AL60" s="122"/>
      <c r="AM60" s="98"/>
      <c r="AN60" s="98"/>
      <c r="AO60" s="98"/>
      <c r="AP60" s="98"/>
      <c r="AQ60" s="98"/>
      <c r="AR60" s="98"/>
      <c r="BC60" s="97"/>
    </row>
    <row r="61" spans="1:55" ht="13.5" x14ac:dyDescent="0.3">
      <c r="A61" s="122"/>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98"/>
      <c r="AE61" s="98"/>
      <c r="AF61" s="17"/>
      <c r="AG61" s="98"/>
      <c r="AH61" s="98"/>
      <c r="AI61" s="98"/>
      <c r="AJ61" s="98"/>
      <c r="AK61" s="98"/>
      <c r="AL61" s="122"/>
      <c r="AM61" s="98"/>
      <c r="AN61" s="98"/>
      <c r="AO61" s="98"/>
      <c r="AP61" s="98"/>
      <c r="AQ61" s="98"/>
      <c r="AR61" s="98"/>
      <c r="BC61" s="97"/>
    </row>
    <row r="62" spans="1:55" ht="13.5" x14ac:dyDescent="0.3">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11"/>
      <c r="AE62" s="98"/>
      <c r="AF62" s="17"/>
      <c r="AG62" s="98"/>
      <c r="AH62" s="98"/>
      <c r="AI62" s="98"/>
      <c r="AJ62" s="98"/>
      <c r="AK62" s="98"/>
      <c r="AL62" s="122"/>
      <c r="AM62" s="98"/>
      <c r="AN62" s="98"/>
      <c r="AO62" s="98"/>
      <c r="AP62" s="98"/>
      <c r="AQ62" s="98"/>
      <c r="AR62" s="98"/>
      <c r="BC62" s="97"/>
    </row>
    <row r="63" spans="1:55" ht="13.5" x14ac:dyDescent="0.3">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11"/>
      <c r="AE63" s="98"/>
      <c r="AF63" s="17"/>
      <c r="AG63" s="98"/>
      <c r="AH63" s="98"/>
      <c r="AI63" s="98"/>
      <c r="AJ63" s="98"/>
      <c r="AK63" s="98"/>
      <c r="AL63" s="122"/>
      <c r="AM63" s="98"/>
      <c r="AN63" s="98"/>
      <c r="AO63" s="98"/>
      <c r="AP63" s="98"/>
      <c r="AQ63" s="98"/>
      <c r="AR63" s="98"/>
      <c r="BC63" s="97"/>
    </row>
    <row r="64" spans="1:55" ht="13.5" x14ac:dyDescent="0.3">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11"/>
      <c r="AE64" s="98"/>
      <c r="AF64" s="17"/>
      <c r="AG64" s="98"/>
      <c r="AH64" s="98"/>
      <c r="AI64" s="98"/>
      <c r="AJ64" s="98"/>
      <c r="AK64" s="98"/>
      <c r="AL64" s="122"/>
      <c r="AM64" s="98"/>
      <c r="AN64" s="98"/>
      <c r="AO64" s="98"/>
      <c r="AP64" s="98"/>
      <c r="AQ64" s="98"/>
      <c r="AR64" s="98"/>
      <c r="BC64" s="97"/>
    </row>
    <row r="65" spans="1:55" ht="13.5" x14ac:dyDescent="0.3">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11"/>
      <c r="AE65" s="98"/>
      <c r="AF65" s="17"/>
      <c r="AG65" s="98"/>
      <c r="AH65" s="98"/>
      <c r="AI65" s="98"/>
      <c r="AJ65" s="98"/>
      <c r="AK65" s="98"/>
      <c r="AL65" s="122"/>
      <c r="AM65" s="98"/>
      <c r="AN65" s="98"/>
      <c r="AO65" s="98"/>
      <c r="AP65" s="98"/>
      <c r="AQ65" s="98"/>
      <c r="AR65" s="98"/>
      <c r="BC65" s="97"/>
    </row>
    <row r="66" spans="1:55" ht="13.5" x14ac:dyDescent="0.3">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11"/>
      <c r="AE66" s="98"/>
      <c r="AF66" s="17"/>
      <c r="AG66" s="98"/>
      <c r="AH66" s="98"/>
      <c r="AI66" s="98"/>
      <c r="AJ66" s="98"/>
      <c r="AK66" s="98"/>
      <c r="AL66" s="122"/>
      <c r="AM66" s="98"/>
      <c r="AN66" s="98"/>
      <c r="AO66" s="98"/>
      <c r="AP66" s="98"/>
      <c r="AQ66" s="98"/>
      <c r="AR66" s="98"/>
      <c r="BC66" s="97"/>
    </row>
    <row r="67" spans="1:55" ht="13.5" x14ac:dyDescent="0.3">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11"/>
      <c r="AE67" s="98"/>
      <c r="AF67" s="17"/>
      <c r="AG67" s="98"/>
      <c r="AH67" s="98"/>
      <c r="AI67" s="98"/>
      <c r="AJ67" s="98"/>
      <c r="AK67" s="98"/>
      <c r="AL67" s="122"/>
      <c r="AM67" s="98"/>
      <c r="AN67" s="98"/>
      <c r="AO67" s="98"/>
      <c r="AP67" s="98"/>
      <c r="AQ67" s="98"/>
      <c r="AR67" s="98"/>
      <c r="BC67" s="97"/>
    </row>
    <row r="68" spans="1:55" ht="13.5" x14ac:dyDescent="0.3">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11"/>
      <c r="AE68" s="98"/>
      <c r="AF68" s="17"/>
      <c r="AG68" s="98"/>
      <c r="AH68" s="98"/>
      <c r="AI68" s="98"/>
      <c r="AJ68" s="98"/>
      <c r="AK68" s="98"/>
      <c r="AL68" s="122"/>
      <c r="AM68" s="98"/>
      <c r="AN68" s="98"/>
      <c r="AO68" s="98"/>
      <c r="AP68" s="98"/>
      <c r="AQ68" s="98"/>
      <c r="AR68" s="98"/>
      <c r="BC68" s="97"/>
    </row>
    <row r="69" spans="1:55" ht="13.5" x14ac:dyDescent="0.3">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11"/>
      <c r="AE69" s="98"/>
      <c r="AF69" s="17"/>
      <c r="AG69" s="98"/>
      <c r="AH69" s="98"/>
      <c r="AI69" s="98"/>
      <c r="AJ69" s="98"/>
      <c r="AK69" s="98"/>
      <c r="AL69" s="122"/>
      <c r="AM69" s="98"/>
      <c r="AN69" s="98"/>
      <c r="AO69" s="98"/>
      <c r="AP69" s="98"/>
      <c r="AQ69" s="98"/>
      <c r="AR69" s="98"/>
      <c r="BC69" s="97"/>
    </row>
    <row r="70" spans="1:55" ht="13.5" x14ac:dyDescent="0.3">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11"/>
      <c r="AE70" s="98"/>
      <c r="AF70" s="17"/>
      <c r="AG70" s="98"/>
      <c r="AH70" s="98"/>
      <c r="AI70" s="98"/>
      <c r="AJ70" s="98"/>
      <c r="AK70" s="98"/>
      <c r="AL70" s="122"/>
      <c r="AM70" s="98"/>
      <c r="AN70" s="98"/>
      <c r="AO70" s="98"/>
      <c r="AP70" s="98"/>
      <c r="AQ70" s="98"/>
      <c r="AR70" s="98"/>
      <c r="BC70" s="97"/>
    </row>
    <row r="71" spans="1:55" ht="13.5" x14ac:dyDescent="0.3">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11"/>
      <c r="AE71" s="98"/>
      <c r="AF71" s="17"/>
      <c r="AG71" s="98"/>
      <c r="AH71" s="98"/>
      <c r="AI71" s="98"/>
      <c r="AJ71" s="98"/>
      <c r="AK71" s="98"/>
      <c r="AL71" s="122"/>
      <c r="AM71" s="98"/>
      <c r="AN71" s="98"/>
      <c r="AO71" s="98"/>
      <c r="AP71" s="98"/>
      <c r="AQ71" s="98"/>
      <c r="AR71" s="98"/>
      <c r="BC71" s="97"/>
    </row>
    <row r="72" spans="1:55" ht="13.5" x14ac:dyDescent="0.3">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11"/>
      <c r="AE72" s="98"/>
      <c r="AF72" s="17"/>
      <c r="AG72" s="98"/>
      <c r="AH72" s="98"/>
      <c r="AI72" s="98"/>
      <c r="AJ72" s="98"/>
      <c r="AK72" s="98"/>
      <c r="AL72" s="122"/>
      <c r="AM72" s="98"/>
      <c r="AN72" s="98"/>
      <c r="AO72" s="98"/>
      <c r="AP72" s="98"/>
      <c r="AQ72" s="98"/>
      <c r="AR72" s="98"/>
      <c r="BC72" s="97"/>
    </row>
    <row r="73" spans="1:55" ht="13.5" x14ac:dyDescent="0.3">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11"/>
      <c r="AE73" s="98"/>
      <c r="AF73" s="17"/>
      <c r="AG73" s="98"/>
      <c r="AH73" s="98"/>
      <c r="AI73" s="98"/>
      <c r="AJ73" s="98"/>
      <c r="AK73" s="98"/>
      <c r="AL73" s="122"/>
      <c r="AM73" s="98"/>
      <c r="AN73" s="98"/>
      <c r="AO73" s="98"/>
      <c r="AP73" s="98"/>
      <c r="AQ73" s="98"/>
      <c r="AR73" s="98"/>
      <c r="BC73" s="97"/>
    </row>
    <row r="74" spans="1:55" ht="13.5" x14ac:dyDescent="0.3">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11"/>
      <c r="AE74" s="98"/>
      <c r="AF74" s="17"/>
      <c r="AG74" s="98"/>
      <c r="AH74" s="98"/>
      <c r="AI74" s="98"/>
      <c r="AJ74" s="98"/>
      <c r="AK74" s="98"/>
      <c r="AL74" s="122"/>
      <c r="AM74" s="98"/>
      <c r="AN74" s="98"/>
      <c r="AO74" s="98"/>
      <c r="AP74" s="98"/>
      <c r="AQ74" s="98"/>
      <c r="AR74" s="98"/>
      <c r="BC74" s="97"/>
    </row>
    <row r="75" spans="1:55" ht="13.5" x14ac:dyDescent="0.3">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11"/>
      <c r="AE75" s="98"/>
      <c r="AF75" s="17"/>
      <c r="AG75" s="98"/>
      <c r="AH75" s="98"/>
      <c r="AI75" s="98"/>
      <c r="AJ75" s="98"/>
      <c r="AK75" s="98"/>
      <c r="AL75" s="122"/>
      <c r="AM75" s="98"/>
      <c r="AN75" s="98"/>
      <c r="AO75" s="98"/>
      <c r="AP75" s="98"/>
      <c r="AQ75" s="98"/>
      <c r="AR75" s="98"/>
      <c r="BC75" s="97"/>
    </row>
    <row r="76" spans="1:55" ht="13.5" x14ac:dyDescent="0.3">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11"/>
      <c r="AE76" s="98"/>
      <c r="AF76" s="17"/>
      <c r="AG76" s="98"/>
      <c r="AH76" s="98"/>
      <c r="AI76" s="98"/>
      <c r="AJ76" s="98"/>
      <c r="AK76" s="98"/>
      <c r="AL76" s="122"/>
      <c r="AM76" s="98"/>
      <c r="AN76" s="98"/>
      <c r="AO76" s="98"/>
      <c r="AP76" s="98"/>
      <c r="AQ76" s="98"/>
      <c r="AR76" s="98"/>
      <c r="BC76" s="97"/>
    </row>
    <row r="77" spans="1:55" ht="13.5" x14ac:dyDescent="0.3">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11"/>
      <c r="AE77" s="98"/>
      <c r="AF77" s="17"/>
      <c r="AG77" s="98"/>
      <c r="AH77" s="98"/>
      <c r="AI77" s="98"/>
      <c r="AJ77" s="98"/>
      <c r="AK77" s="98"/>
      <c r="AL77" s="122"/>
      <c r="AM77" s="98"/>
      <c r="AN77" s="98"/>
      <c r="AO77" s="98"/>
      <c r="AP77" s="98"/>
      <c r="AQ77" s="98"/>
      <c r="AR77" s="98"/>
      <c r="BC77" s="97"/>
    </row>
    <row r="78" spans="1:55" ht="13.5" x14ac:dyDescent="0.3">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11"/>
      <c r="AE78" s="98"/>
      <c r="AF78" s="17"/>
      <c r="AG78" s="98"/>
      <c r="AH78" s="98"/>
      <c r="AI78" s="98"/>
      <c r="AJ78" s="98"/>
      <c r="AK78" s="98"/>
      <c r="AL78" s="122"/>
      <c r="AM78" s="98"/>
      <c r="AN78" s="98"/>
      <c r="AO78" s="98"/>
      <c r="AP78" s="98"/>
      <c r="AQ78" s="98"/>
      <c r="AR78" s="98"/>
      <c r="BC78" s="97"/>
    </row>
    <row r="79" spans="1:55" ht="13.5" x14ac:dyDescent="0.3">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11"/>
      <c r="AE79" s="98"/>
      <c r="AF79" s="17"/>
      <c r="AG79" s="98"/>
      <c r="AH79" s="98"/>
      <c r="AI79" s="98"/>
      <c r="AJ79" s="98"/>
      <c r="AK79" s="98"/>
      <c r="AL79" s="122"/>
      <c r="AM79" s="98"/>
      <c r="AN79" s="98"/>
      <c r="AO79" s="98"/>
      <c r="AP79" s="98"/>
      <c r="AQ79" s="98"/>
      <c r="AR79" s="98"/>
      <c r="BC79" s="97"/>
    </row>
    <row r="80" spans="1:55" ht="13.5" x14ac:dyDescent="0.3">
      <c r="A80" s="111"/>
      <c r="B80" s="111"/>
      <c r="C80" s="111"/>
      <c r="D80" s="111"/>
      <c r="E80" s="111"/>
      <c r="F80" s="111"/>
      <c r="G80" s="111"/>
      <c r="H80" s="111"/>
      <c r="I80" s="111"/>
      <c r="J80" s="111"/>
      <c r="K80" s="111"/>
      <c r="L80" s="111"/>
      <c r="M80" s="111"/>
      <c r="N80" s="111"/>
      <c r="O80" s="111"/>
      <c r="P80" s="111"/>
      <c r="Q80" s="111"/>
      <c r="R80" s="111"/>
      <c r="S80" s="111"/>
      <c r="T80" s="111"/>
      <c r="U80" s="111"/>
      <c r="V80" s="111"/>
      <c r="W80" s="111"/>
      <c r="X80" s="111"/>
      <c r="Y80" s="111"/>
      <c r="Z80" s="111"/>
      <c r="AA80" s="111"/>
      <c r="AB80" s="111"/>
      <c r="AC80" s="111"/>
      <c r="AD80" s="98"/>
      <c r="AE80" s="98"/>
      <c r="AF80" s="17"/>
      <c r="AG80" s="98"/>
      <c r="AH80" s="98"/>
      <c r="AI80" s="98"/>
      <c r="AJ80" s="98"/>
      <c r="AK80" s="98"/>
      <c r="AL80" s="122"/>
      <c r="AM80" s="98"/>
      <c r="AN80" s="98"/>
      <c r="AO80" s="98"/>
      <c r="AP80" s="98"/>
      <c r="AQ80" s="98"/>
      <c r="AR80" s="98"/>
      <c r="BC80" s="97"/>
    </row>
    <row r="81" spans="1:55" ht="13.5" x14ac:dyDescent="0.3">
      <c r="A81" s="111"/>
      <c r="B81" s="111"/>
      <c r="C81" s="111"/>
      <c r="D81" s="111"/>
      <c r="E81" s="111"/>
      <c r="F81" s="111"/>
      <c r="G81" s="111"/>
      <c r="H81" s="111"/>
      <c r="I81" s="111"/>
      <c r="J81" s="111"/>
      <c r="K81" s="111"/>
      <c r="L81" s="111"/>
      <c r="M81" s="111"/>
      <c r="N81" s="111"/>
      <c r="O81" s="111"/>
      <c r="P81" s="111"/>
      <c r="Q81" s="111"/>
      <c r="R81" s="111"/>
      <c r="S81" s="111"/>
      <c r="T81" s="111"/>
      <c r="U81" s="111"/>
      <c r="V81" s="111"/>
      <c r="W81" s="111"/>
      <c r="X81" s="111"/>
      <c r="Y81" s="111"/>
      <c r="Z81" s="111"/>
      <c r="AA81" s="111"/>
      <c r="AB81" s="111"/>
      <c r="AC81" s="111"/>
      <c r="AD81" s="98"/>
      <c r="AE81" s="98"/>
      <c r="AF81" s="17"/>
      <c r="AG81" s="98"/>
      <c r="AH81" s="98"/>
      <c r="AI81" s="98"/>
      <c r="AJ81" s="98"/>
      <c r="AK81" s="98"/>
      <c r="AL81" s="122"/>
      <c r="AM81" s="98"/>
      <c r="AN81" s="98"/>
      <c r="AO81" s="98"/>
      <c r="AP81" s="98"/>
      <c r="AQ81" s="98"/>
      <c r="AR81" s="98"/>
      <c r="BC81" s="97"/>
    </row>
    <row r="82" spans="1:55" ht="13.5" x14ac:dyDescent="0.3">
      <c r="A82" s="111"/>
      <c r="B82" s="111"/>
      <c r="C82" s="111"/>
      <c r="D82" s="111"/>
      <c r="E82" s="111"/>
      <c r="F82" s="111"/>
      <c r="G82" s="111"/>
      <c r="H82" s="111"/>
      <c r="I82" s="111"/>
      <c r="J82" s="111"/>
      <c r="K82" s="111"/>
      <c r="L82" s="111"/>
      <c r="M82" s="111"/>
      <c r="N82" s="111"/>
      <c r="O82" s="111"/>
      <c r="P82" s="111"/>
      <c r="Q82" s="111"/>
      <c r="R82" s="111"/>
      <c r="S82" s="111"/>
      <c r="T82" s="111"/>
      <c r="U82" s="111"/>
      <c r="V82" s="111"/>
      <c r="W82" s="111"/>
      <c r="X82" s="111"/>
      <c r="Y82" s="111"/>
      <c r="Z82" s="111"/>
      <c r="AA82" s="111"/>
      <c r="AB82" s="111"/>
      <c r="AC82" s="111"/>
      <c r="AD82" s="98"/>
      <c r="AE82" s="98"/>
      <c r="AF82" s="17"/>
      <c r="AG82" s="98"/>
      <c r="AH82" s="98"/>
      <c r="AI82" s="98"/>
      <c r="AJ82" s="98"/>
      <c r="AK82" s="98"/>
      <c r="AL82" s="122"/>
      <c r="AM82" s="98"/>
      <c r="AN82" s="98"/>
      <c r="AO82" s="98"/>
      <c r="AP82" s="98"/>
      <c r="AQ82" s="98"/>
      <c r="AR82" s="98"/>
      <c r="BC82" s="97"/>
    </row>
    <row r="83" spans="1:55" ht="13.5" x14ac:dyDescent="0.3">
      <c r="A83" s="111"/>
      <c r="B83" s="111"/>
      <c r="C83" s="111"/>
      <c r="D83" s="111"/>
      <c r="E83" s="111"/>
      <c r="F83" s="111"/>
      <c r="G83" s="111"/>
      <c r="H83" s="111"/>
      <c r="I83" s="111"/>
      <c r="J83" s="111"/>
      <c r="K83" s="111"/>
      <c r="L83" s="111"/>
      <c r="M83" s="111"/>
      <c r="N83" s="111"/>
      <c r="O83" s="111"/>
      <c r="P83" s="111"/>
      <c r="Q83" s="111"/>
      <c r="R83" s="111"/>
      <c r="S83" s="111"/>
      <c r="T83" s="111"/>
      <c r="U83" s="111"/>
      <c r="V83" s="111"/>
      <c r="W83" s="111"/>
      <c r="X83" s="111"/>
      <c r="Y83" s="111"/>
      <c r="Z83" s="111"/>
      <c r="AA83" s="111"/>
      <c r="AB83" s="111"/>
      <c r="AC83" s="111"/>
      <c r="AD83" s="98"/>
      <c r="AE83" s="98"/>
      <c r="AF83" s="17"/>
      <c r="AG83" s="98"/>
      <c r="AH83" s="98"/>
      <c r="AI83" s="98"/>
      <c r="AJ83" s="98"/>
      <c r="AK83" s="98"/>
      <c r="AL83" s="122"/>
      <c r="AM83" s="98"/>
      <c r="AN83" s="98"/>
      <c r="AO83" s="98"/>
      <c r="AP83" s="98"/>
      <c r="AQ83" s="98"/>
      <c r="AR83" s="98"/>
      <c r="BC83" s="97"/>
    </row>
    <row r="84" spans="1:55" ht="13.5" x14ac:dyDescent="0.3">
      <c r="A84" s="111"/>
      <c r="B84" s="111"/>
      <c r="C84" s="111"/>
      <c r="D84" s="111"/>
      <c r="E84" s="111"/>
      <c r="F84" s="111"/>
      <c r="G84" s="111"/>
      <c r="H84" s="111"/>
      <c r="I84" s="111"/>
      <c r="J84" s="111"/>
      <c r="K84" s="111"/>
      <c r="L84" s="111"/>
      <c r="M84" s="111"/>
      <c r="N84" s="111"/>
      <c r="O84" s="111"/>
      <c r="P84" s="111"/>
      <c r="Q84" s="111"/>
      <c r="R84" s="111"/>
      <c r="S84" s="111"/>
      <c r="T84" s="111"/>
      <c r="U84" s="111"/>
      <c r="V84" s="111"/>
      <c r="W84" s="111"/>
      <c r="X84" s="111"/>
      <c r="Y84" s="111"/>
      <c r="Z84" s="111"/>
      <c r="AA84" s="111"/>
      <c r="AB84" s="111"/>
      <c r="AC84" s="111"/>
      <c r="AD84" s="98"/>
      <c r="AE84" s="98"/>
      <c r="AF84" s="17"/>
      <c r="AG84" s="98"/>
      <c r="AH84" s="98"/>
      <c r="AI84" s="98"/>
      <c r="AJ84" s="98"/>
      <c r="AK84" s="98"/>
      <c r="AL84" s="122"/>
      <c r="AM84" s="98"/>
      <c r="AN84" s="98"/>
      <c r="AO84" s="98"/>
      <c r="AP84" s="98"/>
      <c r="AQ84" s="98"/>
      <c r="AR84" s="98"/>
      <c r="BC84" s="97"/>
    </row>
    <row r="85" spans="1:55" ht="13.5" x14ac:dyDescent="0.3">
      <c r="A85" s="111"/>
      <c r="B85" s="111"/>
      <c r="C85" s="111"/>
      <c r="D85" s="111"/>
      <c r="E85" s="111"/>
      <c r="F85" s="111"/>
      <c r="G85" s="111"/>
      <c r="H85" s="111"/>
      <c r="I85" s="111"/>
      <c r="J85" s="111"/>
      <c r="K85" s="111"/>
      <c r="L85" s="111"/>
      <c r="M85" s="111"/>
      <c r="N85" s="111"/>
      <c r="O85" s="111"/>
      <c r="P85" s="111"/>
      <c r="Q85" s="111"/>
      <c r="R85" s="111"/>
      <c r="S85" s="111"/>
      <c r="T85" s="111"/>
      <c r="U85" s="111"/>
      <c r="V85" s="111"/>
      <c r="W85" s="111"/>
      <c r="X85" s="111"/>
      <c r="Y85" s="111"/>
      <c r="Z85" s="111"/>
      <c r="AA85" s="111"/>
      <c r="AB85" s="111"/>
      <c r="AC85" s="111"/>
      <c r="AD85" s="98"/>
      <c r="AE85" s="98"/>
      <c r="AF85" s="17"/>
      <c r="AG85" s="98"/>
      <c r="AH85" s="98"/>
      <c r="AI85" s="98"/>
      <c r="AJ85" s="98"/>
      <c r="AK85" s="98"/>
      <c r="AL85" s="122"/>
      <c r="AM85" s="98"/>
      <c r="AN85" s="98"/>
      <c r="AO85" s="98"/>
      <c r="AP85" s="98"/>
      <c r="AQ85" s="98"/>
      <c r="AR85" s="98"/>
      <c r="BC85" s="97"/>
    </row>
    <row r="86" spans="1:55" ht="13.5" x14ac:dyDescent="0.3">
      <c r="A86" s="122"/>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98"/>
      <c r="AE86" s="98"/>
      <c r="AF86" s="17"/>
      <c r="AG86" s="98"/>
      <c r="AH86" s="98"/>
      <c r="AI86" s="98"/>
      <c r="AJ86" s="98"/>
      <c r="AK86" s="98"/>
      <c r="AL86" s="122"/>
      <c r="AM86" s="98"/>
      <c r="AN86" s="98"/>
      <c r="AO86" s="98"/>
      <c r="AP86" s="98"/>
      <c r="AQ86" s="98"/>
      <c r="AR86" s="98"/>
      <c r="BC86" s="97"/>
    </row>
    <row r="87" spans="1:55" ht="13.5" x14ac:dyDescent="0.3">
      <c r="A87" s="122"/>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98"/>
      <c r="AE87" s="98"/>
      <c r="AF87" s="17"/>
      <c r="AG87" s="98"/>
      <c r="AH87" s="98"/>
      <c r="AI87" s="98"/>
      <c r="AJ87" s="98"/>
      <c r="AK87" s="98"/>
      <c r="AL87" s="122"/>
      <c r="AM87" s="98"/>
      <c r="AN87" s="98"/>
      <c r="AO87" s="98"/>
      <c r="AP87" s="98"/>
      <c r="AQ87" s="98"/>
      <c r="AR87" s="98"/>
      <c r="BC87" s="97"/>
    </row>
    <row r="88" spans="1:55" ht="13.5" x14ac:dyDescent="0.3">
      <c r="A88" s="122"/>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98"/>
      <c r="AE88" s="98"/>
      <c r="AF88" s="17"/>
      <c r="AG88" s="98"/>
      <c r="AH88" s="98"/>
      <c r="AI88" s="98"/>
      <c r="AJ88" s="98"/>
      <c r="AK88" s="98"/>
      <c r="AL88" s="122"/>
      <c r="AM88" s="98"/>
      <c r="AN88" s="98"/>
      <c r="AO88" s="98"/>
      <c r="AP88" s="98"/>
      <c r="AQ88" s="98"/>
      <c r="AR88" s="98"/>
      <c r="BC88" s="97"/>
    </row>
    <row r="89" spans="1:55" ht="13.5" x14ac:dyDescent="0.3">
      <c r="A89" s="122"/>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98"/>
      <c r="AE89" s="98"/>
      <c r="AF89" s="17"/>
      <c r="AG89" s="98"/>
      <c r="AH89" s="98"/>
      <c r="AI89" s="98"/>
      <c r="AJ89" s="98"/>
      <c r="AK89" s="98"/>
      <c r="AL89" s="122"/>
      <c r="AM89" s="98"/>
      <c r="AN89" s="98"/>
      <c r="AO89" s="98"/>
      <c r="AP89" s="98"/>
      <c r="AQ89" s="98"/>
      <c r="AR89" s="98"/>
      <c r="BC89" s="97"/>
    </row>
    <row r="90" spans="1:55" ht="13.5" x14ac:dyDescent="0.3">
      <c r="A90" s="122"/>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98"/>
      <c r="AE90" s="98"/>
      <c r="AF90" s="17"/>
      <c r="AG90" s="98"/>
      <c r="AH90" s="98"/>
      <c r="AI90" s="98"/>
      <c r="AJ90" s="98"/>
      <c r="AK90" s="98"/>
      <c r="AL90" s="122"/>
      <c r="AM90" s="98"/>
      <c r="AN90" s="98"/>
      <c r="AO90" s="98"/>
      <c r="AP90" s="98"/>
      <c r="AQ90" s="98"/>
      <c r="AR90" s="98"/>
      <c r="BC90" s="97"/>
    </row>
    <row r="91" spans="1:55" ht="13.5" x14ac:dyDescent="0.3">
      <c r="A91" s="122"/>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98"/>
      <c r="AE91" s="98"/>
      <c r="AF91" s="17"/>
      <c r="AG91" s="98"/>
      <c r="AH91" s="98"/>
      <c r="AI91" s="98"/>
      <c r="AJ91" s="98"/>
      <c r="AK91" s="98"/>
      <c r="AL91" s="122"/>
      <c r="AM91" s="98"/>
      <c r="AN91" s="98"/>
      <c r="AO91" s="98"/>
      <c r="AP91" s="98"/>
      <c r="AQ91" s="98"/>
      <c r="AR91" s="98"/>
      <c r="BC91" s="97"/>
    </row>
    <row r="92" spans="1:55" ht="13.5" x14ac:dyDescent="0.3">
      <c r="A92" s="122"/>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98"/>
      <c r="AE92" s="98"/>
      <c r="AF92" s="17"/>
      <c r="AG92" s="98"/>
      <c r="AH92" s="98"/>
      <c r="AI92" s="98"/>
      <c r="AJ92" s="98"/>
      <c r="AK92" s="98"/>
      <c r="AL92" s="122"/>
      <c r="AM92" s="98"/>
      <c r="AN92" s="98"/>
      <c r="AO92" s="98"/>
      <c r="AP92" s="98"/>
      <c r="AQ92" s="98"/>
      <c r="AR92" s="98"/>
      <c r="BC92" s="97"/>
    </row>
    <row r="93" spans="1:55" ht="13.5" x14ac:dyDescent="0.3">
      <c r="A93" s="122"/>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98"/>
      <c r="AE93" s="98"/>
      <c r="AF93" s="17"/>
      <c r="AG93" s="98"/>
      <c r="AH93" s="98"/>
      <c r="AI93" s="98"/>
      <c r="AJ93" s="98"/>
      <c r="AK93" s="98"/>
      <c r="AL93" s="122"/>
      <c r="AM93" s="98"/>
      <c r="AN93" s="98"/>
      <c r="AO93" s="98"/>
      <c r="AP93" s="98"/>
      <c r="AQ93" s="98"/>
      <c r="AR93" s="98"/>
      <c r="BC93" s="97"/>
    </row>
    <row r="94" spans="1:55" ht="14.25" x14ac:dyDescent="0.3">
      <c r="A94" s="122"/>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98"/>
      <c r="AE94" s="98"/>
      <c r="AF94" s="125"/>
      <c r="AG94" s="98"/>
      <c r="AH94" s="98"/>
      <c r="AI94" s="98"/>
      <c r="AJ94" s="98"/>
      <c r="AK94" s="98"/>
      <c r="AL94" s="122"/>
      <c r="AM94" s="98"/>
      <c r="AN94" s="98"/>
      <c r="AO94" s="98"/>
      <c r="AP94" s="98"/>
      <c r="AQ94" s="98"/>
      <c r="AR94" s="98"/>
      <c r="BC94" s="97"/>
    </row>
    <row r="95" spans="1:55" ht="14.25" x14ac:dyDescent="0.3">
      <c r="A95" s="122"/>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98"/>
      <c r="AE95" s="98"/>
      <c r="AF95" s="125"/>
      <c r="AG95" s="98"/>
      <c r="AH95" s="98"/>
      <c r="AI95" s="98"/>
      <c r="AJ95" s="98"/>
      <c r="AK95" s="98"/>
      <c r="AL95" s="122"/>
      <c r="AM95" s="98"/>
      <c r="AN95" s="98"/>
      <c r="AO95" s="98"/>
      <c r="AP95" s="98"/>
      <c r="AQ95" s="98"/>
      <c r="AR95" s="98"/>
      <c r="BC95" s="97"/>
    </row>
    <row r="96" spans="1:55" ht="14.25" x14ac:dyDescent="0.3">
      <c r="A96" s="122"/>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98"/>
      <c r="AE96" s="98"/>
      <c r="AF96" s="125"/>
      <c r="AG96" s="98"/>
      <c r="AH96" s="98"/>
      <c r="AI96" s="98"/>
      <c r="AJ96" s="98"/>
      <c r="AK96" s="98"/>
      <c r="AL96" s="122"/>
      <c r="AM96" s="98"/>
      <c r="AN96" s="98"/>
      <c r="AO96" s="98"/>
      <c r="AP96" s="98"/>
      <c r="AQ96" s="98"/>
      <c r="AR96" s="98"/>
      <c r="BC96" s="97"/>
    </row>
    <row r="97" spans="1:55" ht="14.25" x14ac:dyDescent="0.3">
      <c r="A97" s="122"/>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98"/>
      <c r="AE97" s="98"/>
      <c r="AF97" s="125"/>
      <c r="AG97" s="98"/>
      <c r="AH97" s="98"/>
      <c r="AI97" s="98"/>
      <c r="AJ97" s="98"/>
      <c r="AK97" s="98"/>
      <c r="AL97" s="122"/>
      <c r="AM97" s="98"/>
      <c r="AN97" s="98"/>
      <c r="AO97" s="98"/>
      <c r="AP97" s="98"/>
      <c r="AQ97" s="98"/>
      <c r="AR97" s="98"/>
      <c r="BC97" s="97"/>
    </row>
    <row r="98" spans="1:55" ht="14.25" x14ac:dyDescent="0.3">
      <c r="A98" s="122"/>
      <c r="B98" s="122"/>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98"/>
      <c r="AE98" s="98"/>
      <c r="AF98" s="125"/>
      <c r="AG98" s="98"/>
      <c r="AH98" s="98"/>
      <c r="AI98" s="98"/>
      <c r="AJ98" s="98"/>
      <c r="AK98" s="98"/>
      <c r="AL98" s="122"/>
      <c r="AM98" s="98"/>
      <c r="AN98" s="98"/>
      <c r="AO98" s="98"/>
      <c r="AP98" s="98"/>
      <c r="AQ98" s="98"/>
      <c r="AR98" s="98"/>
      <c r="BC98" s="97"/>
    </row>
    <row r="99" spans="1:55" ht="14.25" x14ac:dyDescent="0.3">
      <c r="A99" s="122"/>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98"/>
      <c r="AE99" s="98"/>
      <c r="AF99" s="125"/>
      <c r="AG99" s="98"/>
      <c r="AH99" s="98"/>
      <c r="AI99" s="98"/>
      <c r="AJ99" s="98"/>
      <c r="AK99" s="98"/>
      <c r="AL99" s="122"/>
      <c r="AM99" s="98"/>
      <c r="AN99" s="98"/>
      <c r="AO99" s="98"/>
      <c r="AP99" s="98"/>
      <c r="AQ99" s="98"/>
      <c r="AR99" s="98"/>
      <c r="BC99" s="97"/>
    </row>
    <row r="100" spans="1:55" x14ac:dyDescent="0.3">
      <c r="A100" s="122"/>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98"/>
      <c r="AE100" s="98"/>
      <c r="AF100" s="125"/>
      <c r="AG100" s="98"/>
      <c r="AH100" s="98"/>
      <c r="AI100" s="98"/>
      <c r="AJ100" s="98"/>
      <c r="AK100" s="98"/>
      <c r="AL100" s="122"/>
      <c r="AM100" s="98"/>
      <c r="AN100" s="98"/>
      <c r="AO100" s="98"/>
      <c r="AP100" s="98"/>
      <c r="AQ100" s="98"/>
      <c r="AR100" s="98"/>
    </row>
    <row r="101" spans="1:55" x14ac:dyDescent="0.3">
      <c r="A101" s="122"/>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98"/>
      <c r="AE101" s="98"/>
      <c r="AF101" s="125"/>
      <c r="AG101" s="98"/>
      <c r="AH101" s="98"/>
      <c r="AI101" s="98"/>
      <c r="AJ101" s="98"/>
      <c r="AK101" s="98"/>
      <c r="AL101" s="122"/>
      <c r="AM101" s="98"/>
      <c r="AN101" s="98"/>
      <c r="AO101" s="98"/>
      <c r="AP101" s="98"/>
      <c r="AQ101" s="98"/>
      <c r="AR101" s="98"/>
    </row>
    <row r="102" spans="1:55" x14ac:dyDescent="0.3">
      <c r="A102" s="122"/>
      <c r="B102" s="122"/>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98"/>
      <c r="AE102" s="98"/>
      <c r="AF102" s="98"/>
      <c r="AG102" s="98"/>
      <c r="AH102" s="98"/>
      <c r="AI102" s="98"/>
      <c r="AJ102" s="98"/>
      <c r="AK102" s="98"/>
      <c r="AL102" s="98"/>
      <c r="AM102" s="98"/>
      <c r="AN102" s="98"/>
      <c r="AO102" s="98"/>
      <c r="AP102" s="98"/>
      <c r="AQ102" s="98"/>
      <c r="AR102" s="98"/>
    </row>
    <row r="103" spans="1:55" x14ac:dyDescent="0.3">
      <c r="A103" s="122"/>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98"/>
      <c r="AE103" s="98"/>
      <c r="AF103" s="98"/>
      <c r="AG103" s="98"/>
      <c r="AH103" s="98"/>
      <c r="AI103" s="98"/>
      <c r="AJ103" s="98"/>
      <c r="AK103" s="98"/>
      <c r="AL103" s="98"/>
      <c r="AM103" s="98"/>
      <c r="AN103" s="98"/>
      <c r="AO103" s="98"/>
      <c r="AP103" s="98"/>
      <c r="AQ103" s="98"/>
      <c r="AR103" s="98"/>
    </row>
    <row r="104" spans="1:55" x14ac:dyDescent="0.3">
      <c r="A104" s="122"/>
      <c r="B104" s="122"/>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98"/>
      <c r="AE104" s="98"/>
      <c r="AF104" s="98"/>
      <c r="AG104" s="121"/>
      <c r="AH104" s="98"/>
      <c r="AI104" s="98"/>
      <c r="AJ104" s="98"/>
      <c r="AK104" s="98"/>
      <c r="AL104" s="98"/>
      <c r="AM104" s="98"/>
      <c r="AN104" s="98"/>
      <c r="AO104" s="98"/>
      <c r="AP104" s="98"/>
      <c r="AQ104" s="98"/>
      <c r="AR104" s="98"/>
    </row>
    <row r="105" spans="1:55" x14ac:dyDescent="0.3">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98"/>
      <c r="AE105" s="98"/>
      <c r="AF105" s="98"/>
      <c r="AG105" s="98"/>
      <c r="AH105" s="98"/>
      <c r="AI105" s="98"/>
      <c r="AJ105" s="98"/>
      <c r="AK105" s="98"/>
      <c r="AL105" s="98"/>
      <c r="AM105" s="98"/>
      <c r="AN105" s="98"/>
      <c r="AO105" s="98"/>
      <c r="AP105" s="98"/>
      <c r="AQ105" s="98"/>
      <c r="AR105" s="98"/>
    </row>
    <row r="106" spans="1:55" x14ac:dyDescent="0.3">
      <c r="A106" s="122"/>
      <c r="B106" s="122"/>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98"/>
      <c r="AE106" s="98"/>
      <c r="AF106" s="98"/>
      <c r="AG106" s="98"/>
      <c r="AH106" s="98"/>
      <c r="AI106" s="98"/>
      <c r="AJ106" s="98"/>
      <c r="AK106" s="98"/>
      <c r="AL106" s="98"/>
      <c r="AM106" s="98"/>
      <c r="AN106" s="98"/>
      <c r="AO106" s="98"/>
      <c r="AP106" s="98"/>
      <c r="AQ106" s="98"/>
      <c r="AR106" s="98"/>
    </row>
    <row r="107" spans="1:55" x14ac:dyDescent="0.3">
      <c r="A107" s="122"/>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98"/>
      <c r="AE107" s="98"/>
      <c r="AF107" s="98"/>
      <c r="AG107" s="98"/>
      <c r="AH107" s="98"/>
      <c r="AI107" s="98"/>
      <c r="AJ107" s="98"/>
      <c r="AK107" s="98"/>
      <c r="AL107" s="98"/>
      <c r="AM107" s="98"/>
      <c r="AN107" s="98"/>
      <c r="AO107" s="98"/>
      <c r="AP107" s="98"/>
      <c r="AQ107" s="98"/>
      <c r="AR107" s="98"/>
    </row>
    <row r="108" spans="1:55" x14ac:dyDescent="0.3">
      <c r="A108" s="122"/>
      <c r="B108" s="122"/>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98"/>
      <c r="AE108" s="98"/>
      <c r="AF108" s="98"/>
      <c r="AG108" s="98"/>
      <c r="AH108" s="98"/>
      <c r="AI108" s="98"/>
      <c r="AJ108" s="98"/>
      <c r="AK108" s="98"/>
      <c r="AL108" s="98"/>
      <c r="AM108" s="98"/>
      <c r="AN108" s="98"/>
      <c r="AO108" s="98"/>
      <c r="AP108" s="98"/>
      <c r="AQ108" s="98"/>
      <c r="AR108" s="98"/>
    </row>
    <row r="109" spans="1:55" x14ac:dyDescent="0.3">
      <c r="A109" s="122"/>
      <c r="B109" s="122"/>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98"/>
      <c r="AE109" s="98"/>
      <c r="AF109" s="98"/>
      <c r="AG109" s="98"/>
      <c r="AH109" s="98"/>
      <c r="AI109" s="98"/>
      <c r="AJ109" s="98"/>
      <c r="AK109" s="98"/>
      <c r="AL109" s="98"/>
      <c r="AM109" s="98"/>
      <c r="AN109" s="98"/>
      <c r="AO109" s="98"/>
      <c r="AP109" s="98"/>
      <c r="AQ109" s="98"/>
      <c r="AR109" s="98"/>
    </row>
    <row r="110" spans="1:55" x14ac:dyDescent="0.3">
      <c r="A110" s="122"/>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98"/>
      <c r="AE110" s="98"/>
      <c r="AF110" s="98"/>
      <c r="AG110" s="98"/>
      <c r="AH110" s="98"/>
      <c r="AI110" s="98"/>
      <c r="AJ110" s="98"/>
      <c r="AK110" s="98"/>
      <c r="AL110" s="98"/>
      <c r="AM110" s="98"/>
      <c r="AN110" s="98"/>
      <c r="AO110" s="98"/>
      <c r="AP110" s="98"/>
      <c r="AQ110" s="98"/>
      <c r="AR110" s="98"/>
    </row>
    <row r="111" spans="1:55" x14ac:dyDescent="0.3">
      <c r="A111" s="122"/>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98"/>
      <c r="AE111" s="98"/>
      <c r="AF111" s="98"/>
      <c r="AG111" s="98"/>
      <c r="AH111" s="98"/>
      <c r="AI111" s="98"/>
      <c r="AJ111" s="98"/>
      <c r="AK111" s="98"/>
      <c r="AL111" s="98"/>
      <c r="AM111" s="98"/>
      <c r="AN111" s="98"/>
      <c r="AO111" s="98"/>
      <c r="AP111" s="98"/>
      <c r="AQ111" s="98"/>
      <c r="AR111" s="98"/>
    </row>
    <row r="112" spans="1:55" x14ac:dyDescent="0.3">
      <c r="A112" s="122"/>
      <c r="B112" s="122"/>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98"/>
      <c r="AE112" s="98"/>
      <c r="AF112" s="98"/>
      <c r="AG112" s="98"/>
      <c r="AH112" s="98"/>
      <c r="AI112" s="98"/>
      <c r="AJ112" s="98"/>
      <c r="AK112" s="98"/>
      <c r="AL112" s="98"/>
      <c r="AM112" s="98"/>
      <c r="AN112" s="98"/>
      <c r="AO112" s="98"/>
      <c r="AP112" s="98"/>
      <c r="AQ112" s="98"/>
      <c r="AR112" s="98"/>
    </row>
    <row r="113" spans="1:44" x14ac:dyDescent="0.3">
      <c r="A113" s="122"/>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98"/>
      <c r="AE113" s="98"/>
      <c r="AF113" s="98"/>
      <c r="AG113" s="98"/>
      <c r="AH113" s="98"/>
      <c r="AI113" s="98"/>
      <c r="AJ113" s="98"/>
      <c r="AK113" s="98"/>
      <c r="AL113" s="98"/>
      <c r="AM113" s="98"/>
      <c r="AN113" s="98"/>
      <c r="AO113" s="98"/>
      <c r="AP113" s="98"/>
      <c r="AQ113" s="98"/>
      <c r="AR113" s="98"/>
    </row>
    <row r="114" spans="1:44" x14ac:dyDescent="0.3">
      <c r="A114" s="122"/>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98"/>
      <c r="AE114" s="98"/>
      <c r="AF114" s="98"/>
      <c r="AG114" s="98"/>
      <c r="AH114" s="98"/>
      <c r="AI114" s="98"/>
      <c r="AJ114" s="98"/>
      <c r="AK114" s="98"/>
      <c r="AL114" s="98"/>
      <c r="AM114" s="98"/>
      <c r="AN114" s="98"/>
      <c r="AO114" s="98"/>
      <c r="AP114" s="98"/>
      <c r="AQ114" s="98"/>
      <c r="AR114" s="98"/>
    </row>
    <row r="115" spans="1:44" x14ac:dyDescent="0.3">
      <c r="A115" s="122"/>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98"/>
      <c r="AE115" s="98"/>
      <c r="AF115" s="98"/>
      <c r="AG115" s="98"/>
      <c r="AH115" s="98"/>
      <c r="AI115" s="98"/>
      <c r="AJ115" s="98"/>
      <c r="AK115" s="98"/>
      <c r="AL115" s="98"/>
      <c r="AM115" s="98"/>
      <c r="AN115" s="98"/>
      <c r="AO115" s="98"/>
      <c r="AP115" s="98"/>
      <c r="AQ115" s="98"/>
      <c r="AR115" s="98"/>
    </row>
    <row r="116" spans="1:44" x14ac:dyDescent="0.3">
      <c r="A116" s="122"/>
      <c r="B116" s="122"/>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98"/>
      <c r="AE116" s="98"/>
      <c r="AF116" s="98"/>
      <c r="AG116" s="98"/>
      <c r="AH116" s="98"/>
      <c r="AI116" s="98"/>
      <c r="AJ116" s="98"/>
      <c r="AK116" s="98"/>
      <c r="AL116" s="98"/>
      <c r="AM116" s="98"/>
      <c r="AN116" s="98"/>
      <c r="AO116" s="98"/>
      <c r="AP116" s="98"/>
      <c r="AQ116" s="98"/>
      <c r="AR116" s="98"/>
    </row>
    <row r="117" spans="1:44" x14ac:dyDescent="0.3">
      <c r="A117" s="122"/>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98"/>
      <c r="AE117" s="98"/>
      <c r="AF117" s="98"/>
      <c r="AG117" s="98"/>
      <c r="AH117" s="98"/>
      <c r="AI117" s="98"/>
      <c r="AJ117" s="98"/>
      <c r="AK117" s="98"/>
      <c r="AL117" s="98"/>
      <c r="AM117" s="98"/>
      <c r="AN117" s="98"/>
      <c r="AO117" s="98"/>
      <c r="AP117" s="98"/>
      <c r="AQ117" s="98"/>
      <c r="AR117" s="98"/>
    </row>
    <row r="118" spans="1:44" x14ac:dyDescent="0.3">
      <c r="A118" s="122"/>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98"/>
      <c r="AE118" s="98"/>
      <c r="AF118" s="98"/>
      <c r="AG118" s="98"/>
      <c r="AH118" s="98"/>
      <c r="AI118" s="98"/>
      <c r="AJ118" s="98"/>
      <c r="AK118" s="98"/>
      <c r="AL118" s="98"/>
      <c r="AM118" s="98"/>
      <c r="AN118" s="98"/>
      <c r="AO118" s="98"/>
      <c r="AP118" s="98"/>
      <c r="AQ118" s="98"/>
      <c r="AR118" s="98"/>
    </row>
    <row r="119" spans="1:44" x14ac:dyDescent="0.3">
      <c r="A119" s="122"/>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98"/>
      <c r="AE119" s="98"/>
      <c r="AF119" s="98"/>
      <c r="AG119" s="98"/>
      <c r="AH119" s="98"/>
      <c r="AI119" s="98"/>
      <c r="AJ119" s="98"/>
      <c r="AK119" s="98"/>
      <c r="AL119" s="98"/>
      <c r="AM119" s="98"/>
      <c r="AN119" s="98"/>
      <c r="AO119" s="98"/>
      <c r="AP119" s="98"/>
      <c r="AQ119" s="98"/>
      <c r="AR119" s="98"/>
    </row>
    <row r="120" spans="1:44" x14ac:dyDescent="0.3">
      <c r="A120" s="122"/>
      <c r="B120" s="122"/>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98"/>
      <c r="AE120" s="98"/>
      <c r="AF120" s="98"/>
      <c r="AG120" s="98"/>
      <c r="AH120" s="98"/>
      <c r="AI120" s="98"/>
      <c r="AJ120" s="98"/>
      <c r="AK120" s="98"/>
      <c r="AL120" s="98"/>
      <c r="AM120" s="98"/>
      <c r="AN120" s="98"/>
      <c r="AO120" s="98"/>
      <c r="AP120" s="98"/>
      <c r="AQ120" s="98"/>
      <c r="AR120" s="98"/>
    </row>
    <row r="121" spans="1:44" x14ac:dyDescent="0.3">
      <c r="A121" s="122"/>
      <c r="B121" s="122"/>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98"/>
      <c r="AE121" s="98"/>
      <c r="AF121" s="98"/>
      <c r="AG121" s="98"/>
      <c r="AH121" s="98"/>
      <c r="AI121" s="98"/>
      <c r="AJ121" s="98"/>
      <c r="AK121" s="98"/>
      <c r="AL121" s="98"/>
      <c r="AM121" s="98"/>
      <c r="AN121" s="98"/>
      <c r="AO121" s="98"/>
      <c r="AP121" s="98"/>
      <c r="AQ121" s="98"/>
      <c r="AR121" s="98"/>
    </row>
    <row r="122" spans="1:44" x14ac:dyDescent="0.3">
      <c r="A122" s="122"/>
      <c r="B122" s="122"/>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98"/>
      <c r="AE122" s="98"/>
      <c r="AF122" s="98"/>
      <c r="AG122" s="98"/>
      <c r="AH122" s="98"/>
      <c r="AI122" s="98"/>
      <c r="AJ122" s="98"/>
      <c r="AK122" s="98"/>
      <c r="AL122" s="98"/>
      <c r="AM122" s="98"/>
      <c r="AN122" s="98"/>
      <c r="AO122" s="98"/>
      <c r="AP122" s="98"/>
      <c r="AQ122" s="98"/>
      <c r="AR122" s="98"/>
    </row>
    <row r="123" spans="1:44" x14ac:dyDescent="0.3">
      <c r="A123" s="122"/>
      <c r="B123" s="122"/>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98"/>
      <c r="AE123" s="98"/>
      <c r="AF123" s="98"/>
      <c r="AG123" s="98"/>
      <c r="AH123" s="98"/>
      <c r="AI123" s="98"/>
      <c r="AJ123" s="98"/>
      <c r="AK123" s="98"/>
      <c r="AL123" s="98"/>
      <c r="AM123" s="98"/>
      <c r="AN123" s="98"/>
      <c r="AO123" s="98"/>
      <c r="AP123" s="98"/>
      <c r="AQ123" s="98"/>
      <c r="AR123" s="98"/>
    </row>
    <row r="124" spans="1:44" x14ac:dyDescent="0.3">
      <c r="A124" s="122"/>
      <c r="B124" s="122"/>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98"/>
      <c r="AE124" s="98"/>
      <c r="AF124" s="98"/>
      <c r="AG124" s="98"/>
      <c r="AH124" s="98"/>
      <c r="AI124" s="98"/>
      <c r="AJ124" s="98"/>
      <c r="AK124" s="98"/>
      <c r="AL124" s="98"/>
      <c r="AM124" s="98"/>
      <c r="AN124" s="98"/>
      <c r="AO124" s="98"/>
      <c r="AP124" s="98"/>
      <c r="AQ124" s="98"/>
      <c r="AR124" s="98"/>
    </row>
    <row r="125" spans="1:44" x14ac:dyDescent="0.3">
      <c r="A125" s="122"/>
      <c r="B125" s="122"/>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98"/>
      <c r="AE125" s="98"/>
      <c r="AF125" s="98"/>
      <c r="AG125" s="98"/>
      <c r="AH125" s="98"/>
      <c r="AI125" s="98"/>
      <c r="AJ125" s="98"/>
      <c r="AK125" s="98"/>
      <c r="AL125" s="98"/>
      <c r="AM125" s="98"/>
      <c r="AN125" s="98"/>
      <c r="AO125" s="98"/>
      <c r="AP125" s="98"/>
      <c r="AQ125" s="98"/>
      <c r="AR125" s="98"/>
    </row>
    <row r="126" spans="1:44" x14ac:dyDescent="0.3">
      <c r="A126" s="122"/>
      <c r="B126" s="122"/>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98"/>
      <c r="AE126" s="98"/>
      <c r="AF126" s="98"/>
      <c r="AG126" s="98"/>
      <c r="AH126" s="98"/>
      <c r="AI126" s="98"/>
      <c r="AJ126" s="98"/>
      <c r="AK126" s="98"/>
      <c r="AL126" s="98"/>
      <c r="AM126" s="98"/>
      <c r="AN126" s="98"/>
      <c r="AO126" s="98"/>
      <c r="AP126" s="98"/>
      <c r="AQ126" s="98"/>
      <c r="AR126" s="98"/>
    </row>
    <row r="127" spans="1:44" x14ac:dyDescent="0.3">
      <c r="A127" s="122"/>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98"/>
      <c r="AE127" s="98"/>
      <c r="AF127" s="98"/>
      <c r="AG127" s="98"/>
      <c r="AH127" s="98"/>
      <c r="AI127" s="98"/>
      <c r="AJ127" s="98"/>
      <c r="AK127" s="98"/>
      <c r="AL127" s="98"/>
      <c r="AM127" s="98"/>
      <c r="AN127" s="98"/>
      <c r="AO127" s="98"/>
      <c r="AP127" s="98"/>
      <c r="AQ127" s="98"/>
      <c r="AR127" s="98"/>
    </row>
    <row r="128" spans="1:44" x14ac:dyDescent="0.3">
      <c r="A128" s="122"/>
      <c r="B128" s="122"/>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98"/>
      <c r="AE128" s="98"/>
      <c r="AF128" s="98"/>
      <c r="AG128" s="98"/>
      <c r="AH128" s="98"/>
      <c r="AI128" s="98"/>
      <c r="AJ128" s="98"/>
      <c r="AK128" s="98"/>
      <c r="AL128" s="98"/>
      <c r="AM128" s="98"/>
      <c r="AN128" s="98"/>
      <c r="AO128" s="98"/>
      <c r="AP128" s="98"/>
      <c r="AQ128" s="98"/>
      <c r="AR128" s="98"/>
    </row>
    <row r="129" spans="1:44" x14ac:dyDescent="0.3">
      <c r="A129" s="122"/>
      <c r="B129" s="122"/>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98"/>
      <c r="AE129" s="98"/>
      <c r="AF129" s="98"/>
      <c r="AG129" s="98"/>
      <c r="AH129" s="98"/>
      <c r="AI129" s="98"/>
      <c r="AJ129" s="98"/>
      <c r="AK129" s="98"/>
      <c r="AL129" s="98"/>
      <c r="AM129" s="98"/>
      <c r="AN129" s="98"/>
      <c r="AO129" s="98"/>
      <c r="AP129" s="98"/>
      <c r="AQ129" s="98"/>
      <c r="AR129" s="98"/>
    </row>
    <row r="130" spans="1:44" x14ac:dyDescent="0.3">
      <c r="A130" s="122"/>
      <c r="B130" s="122"/>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98"/>
      <c r="AE130" s="98"/>
      <c r="AF130" s="98"/>
      <c r="AG130" s="98"/>
      <c r="AH130" s="98"/>
      <c r="AI130" s="98"/>
      <c r="AJ130" s="98"/>
      <c r="AK130" s="98"/>
      <c r="AL130" s="98"/>
      <c r="AM130" s="98"/>
      <c r="AN130" s="98"/>
      <c r="AO130" s="98"/>
      <c r="AP130" s="98"/>
      <c r="AQ130" s="98"/>
      <c r="AR130" s="98"/>
    </row>
    <row r="131" spans="1:44" x14ac:dyDescent="0.3">
      <c r="A131" s="122"/>
      <c r="B131" s="122"/>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98"/>
      <c r="AE131" s="98"/>
      <c r="AF131" s="98"/>
      <c r="AG131" s="98"/>
      <c r="AH131" s="98"/>
      <c r="AI131" s="98"/>
      <c r="AJ131" s="98"/>
      <c r="AK131" s="98"/>
      <c r="AL131" s="98"/>
      <c r="AM131" s="98"/>
      <c r="AN131" s="98"/>
      <c r="AO131" s="98"/>
      <c r="AP131" s="98"/>
      <c r="AQ131" s="98"/>
      <c r="AR131" s="98"/>
    </row>
    <row r="132" spans="1:44" x14ac:dyDescent="0.3">
      <c r="A132" s="122"/>
      <c r="B132" s="122"/>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98"/>
      <c r="AE132" s="98"/>
      <c r="AF132" s="98"/>
      <c r="AG132" s="98"/>
      <c r="AH132" s="98"/>
      <c r="AI132" s="98"/>
      <c r="AJ132" s="98"/>
      <c r="AK132" s="98"/>
      <c r="AL132" s="98"/>
      <c r="AM132" s="98"/>
      <c r="AN132" s="98"/>
      <c r="AO132" s="98"/>
      <c r="AP132" s="98"/>
      <c r="AQ132" s="98"/>
      <c r="AR132" s="98"/>
    </row>
    <row r="133" spans="1:44" x14ac:dyDescent="0.3">
      <c r="A133" s="122"/>
      <c r="B133" s="122"/>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98"/>
      <c r="AE133" s="98"/>
      <c r="AF133" s="98"/>
      <c r="AG133" s="98"/>
      <c r="AH133" s="98"/>
      <c r="AI133" s="98"/>
      <c r="AJ133" s="98"/>
      <c r="AK133" s="98"/>
      <c r="AL133" s="98"/>
      <c r="AM133" s="98"/>
      <c r="AN133" s="98"/>
      <c r="AO133" s="98"/>
      <c r="AP133" s="98"/>
      <c r="AQ133" s="98"/>
      <c r="AR133" s="98"/>
    </row>
    <row r="134" spans="1:44" x14ac:dyDescent="0.3">
      <c r="A134" s="122"/>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98"/>
      <c r="AE134" s="98"/>
      <c r="AF134" s="98"/>
      <c r="AG134" s="98"/>
      <c r="AH134" s="98"/>
      <c r="AI134" s="98"/>
      <c r="AJ134" s="98"/>
      <c r="AK134" s="98"/>
      <c r="AL134" s="98"/>
      <c r="AM134" s="98"/>
      <c r="AN134" s="98"/>
      <c r="AO134" s="98"/>
      <c r="AP134" s="98"/>
      <c r="AQ134" s="98"/>
      <c r="AR134" s="98"/>
    </row>
    <row r="135" spans="1:44" x14ac:dyDescent="0.3">
      <c r="A135" s="122"/>
      <c r="B135" s="122"/>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98"/>
      <c r="AE135" s="98"/>
      <c r="AF135" s="98"/>
      <c r="AG135" s="98"/>
      <c r="AH135" s="98"/>
      <c r="AI135" s="98"/>
      <c r="AJ135" s="98"/>
      <c r="AK135" s="98"/>
      <c r="AL135" s="98"/>
      <c r="AM135" s="98"/>
      <c r="AN135" s="98"/>
      <c r="AO135" s="98"/>
      <c r="AP135" s="98"/>
      <c r="AQ135" s="98"/>
      <c r="AR135" s="98"/>
    </row>
    <row r="136" spans="1:44" x14ac:dyDescent="0.3">
      <c r="A136" s="122"/>
      <c r="B136" s="122"/>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98"/>
      <c r="AE136" s="98"/>
      <c r="AF136" s="98"/>
      <c r="AG136" s="98"/>
      <c r="AH136" s="98"/>
      <c r="AI136" s="98"/>
      <c r="AJ136" s="98"/>
      <c r="AK136" s="98"/>
      <c r="AL136" s="98"/>
      <c r="AM136" s="98"/>
      <c r="AN136" s="98"/>
      <c r="AO136" s="98"/>
      <c r="AP136" s="98"/>
      <c r="AQ136" s="98"/>
      <c r="AR136" s="98"/>
    </row>
    <row r="137" spans="1:44" x14ac:dyDescent="0.3">
      <c r="A137" s="122"/>
      <c r="B137" s="122"/>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98"/>
      <c r="AE137" s="98"/>
      <c r="AF137" s="98"/>
      <c r="AG137" s="98"/>
      <c r="AH137" s="98"/>
      <c r="AI137" s="98"/>
      <c r="AJ137" s="98"/>
      <c r="AK137" s="98"/>
      <c r="AL137" s="98"/>
      <c r="AM137" s="98"/>
      <c r="AN137" s="98"/>
      <c r="AO137" s="98"/>
      <c r="AP137" s="98"/>
      <c r="AQ137" s="98"/>
      <c r="AR137" s="98"/>
    </row>
    <row r="138" spans="1:44" x14ac:dyDescent="0.3">
      <c r="A138" s="122"/>
      <c r="B138" s="122"/>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98"/>
      <c r="AE138" s="98"/>
      <c r="AF138" s="98"/>
      <c r="AG138" s="98"/>
      <c r="AH138" s="98"/>
      <c r="AI138" s="98"/>
      <c r="AJ138" s="98"/>
      <c r="AK138" s="98"/>
      <c r="AL138" s="98"/>
      <c r="AM138" s="98"/>
      <c r="AN138" s="98"/>
      <c r="AO138" s="98"/>
      <c r="AP138" s="98"/>
      <c r="AQ138" s="98"/>
      <c r="AR138" s="98"/>
    </row>
    <row r="139" spans="1:44" x14ac:dyDescent="0.3">
      <c r="A139" s="122"/>
      <c r="B139" s="122"/>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98"/>
      <c r="AE139" s="98"/>
      <c r="AF139" s="98"/>
      <c r="AG139" s="98"/>
      <c r="AH139" s="98"/>
      <c r="AI139" s="98"/>
      <c r="AJ139" s="98"/>
      <c r="AK139" s="98"/>
      <c r="AL139" s="98"/>
      <c r="AM139" s="98"/>
      <c r="AN139" s="98"/>
      <c r="AO139" s="98"/>
      <c r="AP139" s="98"/>
      <c r="AQ139" s="98"/>
      <c r="AR139" s="98"/>
    </row>
    <row r="140" spans="1:44" x14ac:dyDescent="0.3">
      <c r="A140" s="122"/>
      <c r="B140" s="122"/>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98"/>
      <c r="AE140" s="98"/>
      <c r="AF140" s="98"/>
      <c r="AG140" s="98"/>
      <c r="AH140" s="98"/>
      <c r="AI140" s="98"/>
      <c r="AJ140" s="98"/>
      <c r="AK140" s="98"/>
      <c r="AL140" s="98"/>
      <c r="AM140" s="98"/>
      <c r="AN140" s="98"/>
      <c r="AO140" s="98"/>
      <c r="AP140" s="98"/>
      <c r="AQ140" s="98"/>
      <c r="AR140" s="98"/>
    </row>
    <row r="141" spans="1:44" x14ac:dyDescent="0.3">
      <c r="A141" s="122"/>
      <c r="B141" s="122"/>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98"/>
      <c r="AE141" s="98"/>
      <c r="AF141" s="98"/>
      <c r="AG141" s="98"/>
      <c r="AH141" s="98"/>
      <c r="AI141" s="98"/>
      <c r="AJ141" s="98"/>
      <c r="AK141" s="98"/>
      <c r="AL141" s="98"/>
      <c r="AM141" s="98"/>
      <c r="AN141" s="98"/>
      <c r="AO141" s="98"/>
      <c r="AP141" s="98"/>
      <c r="AQ141" s="98"/>
      <c r="AR141" s="98"/>
    </row>
    <row r="142" spans="1:44" x14ac:dyDescent="0.3">
      <c r="A142" s="122"/>
      <c r="B142" s="122"/>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98"/>
      <c r="AE142" s="98"/>
      <c r="AF142" s="98"/>
      <c r="AG142" s="98"/>
      <c r="AH142" s="98"/>
      <c r="AI142" s="98"/>
      <c r="AJ142" s="98"/>
      <c r="AK142" s="98"/>
      <c r="AL142" s="98"/>
      <c r="AM142" s="98"/>
      <c r="AN142" s="98"/>
      <c r="AO142" s="98"/>
      <c r="AP142" s="98"/>
      <c r="AQ142" s="98"/>
      <c r="AR142" s="98"/>
    </row>
    <row r="143" spans="1:44" x14ac:dyDescent="0.3">
      <c r="A143" s="122"/>
      <c r="B143" s="122"/>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98"/>
      <c r="AE143" s="98"/>
      <c r="AF143" s="98"/>
      <c r="AG143" s="98"/>
      <c r="AH143" s="98"/>
      <c r="AI143" s="98"/>
      <c r="AJ143" s="98"/>
      <c r="AK143" s="98"/>
      <c r="AL143" s="98"/>
      <c r="AM143" s="98"/>
      <c r="AN143" s="98"/>
      <c r="AO143" s="98"/>
      <c r="AP143" s="98"/>
      <c r="AQ143" s="98"/>
      <c r="AR143" s="98"/>
    </row>
    <row r="144" spans="1:44" x14ac:dyDescent="0.3">
      <c r="A144" s="122"/>
      <c r="B144" s="122"/>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98"/>
      <c r="AE144" s="98"/>
      <c r="AF144" s="98"/>
      <c r="AG144" s="98"/>
      <c r="AH144" s="98"/>
      <c r="AI144" s="98"/>
      <c r="AJ144" s="98"/>
      <c r="AK144" s="98"/>
      <c r="AL144" s="98"/>
      <c r="AM144" s="98"/>
      <c r="AN144" s="98"/>
      <c r="AO144" s="98"/>
      <c r="AP144" s="98"/>
      <c r="AQ144" s="98"/>
      <c r="AR144" s="98"/>
    </row>
    <row r="145" spans="1:44" x14ac:dyDescent="0.3">
      <c r="A145" s="122"/>
      <c r="B145" s="122"/>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98"/>
      <c r="AE145" s="98"/>
      <c r="AF145" s="98"/>
      <c r="AG145" s="98"/>
      <c r="AH145" s="98"/>
      <c r="AI145" s="98"/>
      <c r="AJ145" s="98"/>
      <c r="AK145" s="98"/>
      <c r="AL145" s="98"/>
      <c r="AM145" s="98"/>
      <c r="AN145" s="98"/>
      <c r="AO145" s="98"/>
      <c r="AP145" s="98"/>
      <c r="AQ145" s="98"/>
      <c r="AR145" s="98"/>
    </row>
    <row r="146" spans="1:44" x14ac:dyDescent="0.3">
      <c r="A146" s="122"/>
      <c r="B146" s="122"/>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98"/>
      <c r="AE146" s="98"/>
      <c r="AF146" s="98"/>
      <c r="AG146" s="98"/>
      <c r="AH146" s="98"/>
      <c r="AI146" s="98"/>
      <c r="AJ146" s="98"/>
      <c r="AK146" s="98"/>
      <c r="AL146" s="98"/>
      <c r="AM146" s="98"/>
      <c r="AN146" s="98"/>
      <c r="AO146" s="98"/>
      <c r="AP146" s="98"/>
      <c r="AQ146" s="98"/>
      <c r="AR146" s="98"/>
    </row>
    <row r="147" spans="1:44" x14ac:dyDescent="0.3">
      <c r="A147" s="122"/>
      <c r="B147" s="122"/>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98"/>
      <c r="AE147" s="98"/>
      <c r="AF147" s="98"/>
      <c r="AG147" s="98"/>
      <c r="AH147" s="98"/>
      <c r="AI147" s="98"/>
      <c r="AJ147" s="98"/>
      <c r="AK147" s="98"/>
      <c r="AL147" s="98"/>
      <c r="AM147" s="98"/>
      <c r="AN147" s="98"/>
      <c r="AO147" s="98"/>
      <c r="AP147" s="98"/>
      <c r="AQ147" s="98"/>
      <c r="AR147" s="98"/>
    </row>
    <row r="148" spans="1:44" x14ac:dyDescent="0.3">
      <c r="A148" s="122"/>
      <c r="B148" s="122"/>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98"/>
      <c r="AE148" s="98"/>
      <c r="AF148" s="98"/>
      <c r="AG148" s="98"/>
      <c r="AH148" s="98"/>
      <c r="AI148" s="98"/>
      <c r="AJ148" s="98"/>
      <c r="AK148" s="98"/>
      <c r="AL148" s="98"/>
      <c r="AM148" s="98"/>
      <c r="AN148" s="98"/>
      <c r="AO148" s="98"/>
      <c r="AP148" s="98"/>
      <c r="AQ148" s="98"/>
      <c r="AR148" s="98"/>
    </row>
    <row r="149" spans="1:44" x14ac:dyDescent="0.3">
      <c r="A149" s="122"/>
      <c r="B149" s="122"/>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98"/>
      <c r="AE149" s="98"/>
      <c r="AF149" s="98"/>
      <c r="AG149" s="98"/>
      <c r="AH149" s="98"/>
      <c r="AI149" s="98"/>
      <c r="AJ149" s="98"/>
      <c r="AK149" s="98"/>
      <c r="AL149" s="98"/>
      <c r="AM149" s="98"/>
      <c r="AN149" s="98"/>
      <c r="AO149" s="98"/>
      <c r="AP149" s="98"/>
      <c r="AQ149" s="98"/>
      <c r="AR149" s="98"/>
    </row>
    <row r="150" spans="1:44" x14ac:dyDescent="0.3">
      <c r="A150" s="122"/>
      <c r="B150" s="122"/>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98"/>
      <c r="AE150" s="98"/>
      <c r="AF150" s="98"/>
      <c r="AG150" s="98"/>
      <c r="AH150" s="98"/>
      <c r="AI150" s="98"/>
      <c r="AJ150" s="98"/>
      <c r="AK150" s="98"/>
      <c r="AL150" s="98"/>
      <c r="AM150" s="98"/>
      <c r="AN150" s="98"/>
      <c r="AO150" s="98"/>
      <c r="AP150" s="98"/>
      <c r="AQ150" s="98"/>
      <c r="AR150" s="98"/>
    </row>
    <row r="151" spans="1:44" x14ac:dyDescent="0.3">
      <c r="A151" s="122"/>
      <c r="B151" s="122"/>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98"/>
      <c r="AE151" s="98"/>
      <c r="AF151" s="98"/>
      <c r="AG151" s="98"/>
      <c r="AH151" s="98"/>
      <c r="AI151" s="98"/>
      <c r="AJ151" s="98"/>
      <c r="AK151" s="98"/>
      <c r="AL151" s="98"/>
      <c r="AM151" s="98"/>
      <c r="AN151" s="98"/>
      <c r="AO151" s="98"/>
      <c r="AP151" s="98"/>
      <c r="AQ151" s="98"/>
      <c r="AR151" s="98"/>
    </row>
    <row r="152" spans="1:44" x14ac:dyDescent="0.3">
      <c r="A152" s="122"/>
      <c r="B152" s="122"/>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98"/>
      <c r="AE152" s="98"/>
      <c r="AF152" s="98"/>
      <c r="AG152" s="98"/>
      <c r="AH152" s="98"/>
      <c r="AI152" s="98"/>
      <c r="AJ152" s="98"/>
      <c r="AK152" s="98"/>
      <c r="AL152" s="98"/>
      <c r="AM152" s="98"/>
      <c r="AN152" s="98"/>
      <c r="AO152" s="98"/>
      <c r="AP152" s="98"/>
      <c r="AQ152" s="98"/>
      <c r="AR152" s="98"/>
    </row>
    <row r="153" spans="1:44" x14ac:dyDescent="0.3">
      <c r="A153" s="122"/>
      <c r="B153" s="122"/>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98"/>
      <c r="AE153" s="98"/>
      <c r="AF153" s="98"/>
      <c r="AG153" s="98"/>
      <c r="AH153" s="98"/>
      <c r="AI153" s="98"/>
      <c r="AJ153" s="98"/>
      <c r="AK153" s="98"/>
      <c r="AL153" s="98"/>
      <c r="AM153" s="98"/>
      <c r="AN153" s="98"/>
      <c r="AO153" s="98"/>
      <c r="AP153" s="98"/>
      <c r="AQ153" s="98"/>
      <c r="AR153" s="98"/>
    </row>
    <row r="154" spans="1:44" x14ac:dyDescent="0.3">
      <c r="A154" s="122"/>
      <c r="B154" s="122"/>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98"/>
      <c r="AE154" s="98"/>
      <c r="AF154" s="98"/>
      <c r="AG154" s="98"/>
      <c r="AH154" s="98"/>
      <c r="AI154" s="98"/>
      <c r="AJ154" s="98"/>
      <c r="AK154" s="98"/>
      <c r="AL154" s="98"/>
      <c r="AM154" s="98"/>
      <c r="AN154" s="98"/>
      <c r="AO154" s="98"/>
      <c r="AP154" s="98"/>
      <c r="AQ154" s="98"/>
      <c r="AR154" s="98"/>
    </row>
    <row r="155" spans="1:44" x14ac:dyDescent="0.3">
      <c r="A155" s="122"/>
      <c r="B155" s="122"/>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98"/>
      <c r="AE155" s="98"/>
      <c r="AF155" s="98"/>
      <c r="AG155" s="98"/>
      <c r="AH155" s="98"/>
      <c r="AI155" s="98"/>
      <c r="AJ155" s="98"/>
      <c r="AK155" s="98"/>
      <c r="AL155" s="98"/>
      <c r="AM155" s="98"/>
      <c r="AN155" s="98"/>
      <c r="AO155" s="98"/>
      <c r="AP155" s="98"/>
      <c r="AQ155" s="98"/>
      <c r="AR155" s="98"/>
    </row>
    <row r="156" spans="1:44" x14ac:dyDescent="0.3">
      <c r="A156" s="122"/>
      <c r="B156" s="122"/>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98"/>
      <c r="AE156" s="98"/>
      <c r="AF156" s="98"/>
      <c r="AG156" s="98"/>
      <c r="AH156" s="98"/>
      <c r="AI156" s="98"/>
      <c r="AJ156" s="98"/>
      <c r="AK156" s="98"/>
      <c r="AL156" s="98"/>
      <c r="AM156" s="98"/>
      <c r="AN156" s="98"/>
      <c r="AO156" s="98"/>
      <c r="AP156" s="98"/>
      <c r="AQ156" s="98"/>
      <c r="AR156" s="98"/>
    </row>
    <row r="157" spans="1:44" x14ac:dyDescent="0.3">
      <c r="A157" s="122"/>
      <c r="B157" s="122"/>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98"/>
      <c r="AE157" s="98"/>
      <c r="AF157" s="98"/>
      <c r="AG157" s="98"/>
      <c r="AH157" s="98"/>
      <c r="AI157" s="98"/>
      <c r="AJ157" s="98"/>
      <c r="AK157" s="98"/>
      <c r="AL157" s="98"/>
      <c r="AM157" s="98"/>
      <c r="AN157" s="98"/>
      <c r="AO157" s="98"/>
      <c r="AP157" s="98"/>
      <c r="AQ157" s="98"/>
      <c r="AR157" s="98"/>
    </row>
    <row r="158" spans="1:44" x14ac:dyDescent="0.3">
      <c r="A158" s="122"/>
      <c r="B158" s="122"/>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98"/>
      <c r="AE158" s="98"/>
      <c r="AF158" s="98"/>
      <c r="AG158" s="98"/>
      <c r="AH158" s="98"/>
      <c r="AI158" s="98"/>
      <c r="AJ158" s="98"/>
      <c r="AK158" s="98"/>
      <c r="AL158" s="98"/>
      <c r="AM158" s="98"/>
      <c r="AN158" s="98"/>
      <c r="AO158" s="98"/>
      <c r="AP158" s="98"/>
      <c r="AQ158" s="98"/>
      <c r="AR158" s="98"/>
    </row>
    <row r="159" spans="1:44" x14ac:dyDescent="0.3">
      <c r="A159" s="122"/>
      <c r="B159" s="122"/>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98"/>
      <c r="AE159" s="98"/>
      <c r="AF159" s="98"/>
      <c r="AG159" s="98"/>
      <c r="AH159" s="98"/>
      <c r="AI159" s="98"/>
      <c r="AJ159" s="98"/>
      <c r="AK159" s="98"/>
      <c r="AL159" s="98"/>
      <c r="AM159" s="98"/>
      <c r="AN159" s="98"/>
      <c r="AO159" s="98"/>
      <c r="AP159" s="98"/>
      <c r="AQ159" s="98"/>
      <c r="AR159" s="98"/>
    </row>
    <row r="160" spans="1:44" x14ac:dyDescent="0.3">
      <c r="A160" s="122"/>
      <c r="B160" s="122"/>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98"/>
      <c r="AE160" s="98"/>
      <c r="AF160" s="98"/>
      <c r="AG160" s="98"/>
      <c r="AH160" s="98"/>
      <c r="AI160" s="98"/>
      <c r="AJ160" s="98"/>
      <c r="AK160" s="98"/>
      <c r="AL160" s="98"/>
      <c r="AM160" s="98"/>
      <c r="AN160" s="98"/>
      <c r="AO160" s="98"/>
      <c r="AP160" s="98"/>
      <c r="AQ160" s="98"/>
      <c r="AR160" s="98"/>
    </row>
    <row r="161" spans="1:44" x14ac:dyDescent="0.3">
      <c r="A161" s="122"/>
      <c r="B161" s="122"/>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98"/>
      <c r="AE161" s="98"/>
      <c r="AF161" s="98"/>
      <c r="AG161" s="98"/>
      <c r="AH161" s="98"/>
      <c r="AI161" s="98"/>
      <c r="AJ161" s="98"/>
      <c r="AK161" s="98"/>
      <c r="AL161" s="98"/>
      <c r="AM161" s="98"/>
      <c r="AN161" s="98"/>
      <c r="AO161" s="98"/>
      <c r="AP161" s="98"/>
      <c r="AQ161" s="98"/>
      <c r="AR161" s="98"/>
    </row>
    <row r="162" spans="1:44" x14ac:dyDescent="0.3">
      <c r="A162" s="122"/>
      <c r="B162" s="122"/>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98"/>
      <c r="AE162" s="98"/>
      <c r="AF162" s="98"/>
      <c r="AG162" s="98"/>
      <c r="AH162" s="98"/>
      <c r="AI162" s="98"/>
      <c r="AJ162" s="98"/>
      <c r="AK162" s="98"/>
      <c r="AL162" s="98"/>
      <c r="AM162" s="98"/>
      <c r="AN162" s="98"/>
      <c r="AO162" s="98"/>
      <c r="AP162" s="98"/>
      <c r="AQ162" s="98"/>
      <c r="AR162" s="98"/>
    </row>
    <row r="163" spans="1:44" x14ac:dyDescent="0.3">
      <c r="A163" s="122"/>
      <c r="B163" s="122"/>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98"/>
      <c r="AE163" s="98"/>
      <c r="AF163" s="98"/>
      <c r="AG163" s="98"/>
      <c r="AH163" s="98"/>
      <c r="AI163" s="98"/>
      <c r="AJ163" s="98"/>
      <c r="AK163" s="98"/>
      <c r="AL163" s="98"/>
      <c r="AM163" s="98"/>
      <c r="AN163" s="98"/>
      <c r="AO163" s="98"/>
      <c r="AP163" s="98"/>
      <c r="AQ163" s="98"/>
      <c r="AR163" s="98"/>
    </row>
    <row r="164" spans="1:44" x14ac:dyDescent="0.3">
      <c r="A164" s="122"/>
      <c r="B164" s="122"/>
      <c r="C164" s="122"/>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98"/>
      <c r="AE164" s="98"/>
      <c r="AF164" s="98"/>
      <c r="AG164" s="98"/>
      <c r="AH164" s="98"/>
      <c r="AI164" s="98"/>
      <c r="AJ164" s="98"/>
      <c r="AK164" s="98"/>
      <c r="AL164" s="98"/>
      <c r="AM164" s="98"/>
      <c r="AN164" s="98"/>
      <c r="AO164" s="98"/>
      <c r="AP164" s="98"/>
      <c r="AQ164" s="98"/>
      <c r="AR164" s="98"/>
    </row>
    <row r="165" spans="1:44" x14ac:dyDescent="0.3">
      <c r="A165" s="122"/>
      <c r="B165" s="122"/>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98"/>
      <c r="AE165" s="98"/>
      <c r="AF165" s="98"/>
      <c r="AG165" s="98"/>
      <c r="AH165" s="98"/>
      <c r="AI165" s="98"/>
      <c r="AJ165" s="98"/>
      <c r="AK165" s="98"/>
      <c r="AL165" s="98"/>
      <c r="AM165" s="98"/>
      <c r="AN165" s="98"/>
      <c r="AO165" s="98"/>
      <c r="AP165" s="98"/>
      <c r="AQ165" s="98"/>
      <c r="AR165" s="98"/>
    </row>
    <row r="166" spans="1:44" x14ac:dyDescent="0.3">
      <c r="A166" s="122"/>
      <c r="B166" s="122"/>
      <c r="C166" s="122"/>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98"/>
      <c r="AE166" s="98"/>
      <c r="AF166" s="98"/>
      <c r="AG166" s="98"/>
      <c r="AH166" s="98"/>
      <c r="AI166" s="98"/>
      <c r="AJ166" s="98"/>
      <c r="AK166" s="98"/>
      <c r="AL166" s="98"/>
      <c r="AM166" s="98"/>
      <c r="AN166" s="98"/>
      <c r="AO166" s="98"/>
      <c r="AP166" s="98"/>
      <c r="AQ166" s="98"/>
      <c r="AR166" s="98"/>
    </row>
    <row r="167" spans="1:44" x14ac:dyDescent="0.3">
      <c r="A167" s="122"/>
      <c r="B167" s="122"/>
      <c r="C167" s="122"/>
      <c r="D167" s="122"/>
      <c r="E167" s="122"/>
      <c r="F167" s="12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98"/>
      <c r="AE167" s="98"/>
      <c r="AF167" s="98"/>
      <c r="AG167" s="98"/>
      <c r="AH167" s="98"/>
      <c r="AI167" s="98"/>
      <c r="AJ167" s="98"/>
      <c r="AK167" s="98"/>
      <c r="AL167" s="98"/>
      <c r="AM167" s="98"/>
      <c r="AN167" s="98"/>
      <c r="AO167" s="98"/>
      <c r="AP167" s="98"/>
      <c r="AQ167" s="98"/>
      <c r="AR167" s="98"/>
    </row>
    <row r="168" spans="1:44" x14ac:dyDescent="0.3">
      <c r="A168" s="122"/>
      <c r="B168" s="122"/>
      <c r="C168" s="122"/>
      <c r="D168" s="122"/>
      <c r="E168" s="122"/>
      <c r="F168" s="12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98"/>
      <c r="AE168" s="98"/>
      <c r="AF168" s="98"/>
      <c r="AG168" s="98"/>
      <c r="AH168" s="98"/>
      <c r="AI168" s="98"/>
      <c r="AJ168" s="98"/>
      <c r="AK168" s="98"/>
      <c r="AL168" s="98"/>
      <c r="AM168" s="98"/>
      <c r="AN168" s="98"/>
      <c r="AO168" s="98"/>
      <c r="AP168" s="98"/>
      <c r="AQ168" s="98"/>
      <c r="AR168" s="98"/>
    </row>
    <row r="169" spans="1:44" x14ac:dyDescent="0.3">
      <c r="A169" s="122"/>
      <c r="B169" s="122"/>
      <c r="C169" s="122"/>
      <c r="D169" s="122"/>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98"/>
      <c r="AE169" s="98"/>
      <c r="AF169" s="98"/>
      <c r="AG169" s="98"/>
      <c r="AH169" s="98"/>
      <c r="AI169" s="98"/>
      <c r="AJ169" s="98"/>
      <c r="AK169" s="98"/>
      <c r="AL169" s="98"/>
      <c r="AM169" s="98"/>
      <c r="AN169" s="98"/>
      <c r="AO169" s="98"/>
      <c r="AP169" s="98"/>
      <c r="AQ169" s="98"/>
      <c r="AR169" s="98"/>
    </row>
    <row r="170" spans="1:44" x14ac:dyDescent="0.3">
      <c r="A170" s="122"/>
      <c r="B170" s="122"/>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98"/>
      <c r="AE170" s="98"/>
      <c r="AF170" s="98"/>
      <c r="AG170" s="98"/>
      <c r="AH170" s="98"/>
      <c r="AI170" s="98"/>
      <c r="AJ170" s="98"/>
      <c r="AK170" s="98"/>
      <c r="AL170" s="98"/>
      <c r="AM170" s="98"/>
      <c r="AN170" s="98"/>
      <c r="AO170" s="98"/>
      <c r="AP170" s="98"/>
      <c r="AQ170" s="98"/>
      <c r="AR170" s="98"/>
    </row>
    <row r="171" spans="1:44" x14ac:dyDescent="0.3">
      <c r="A171" s="122"/>
      <c r="B171" s="122"/>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98"/>
      <c r="AE171" s="98"/>
      <c r="AF171" s="98"/>
      <c r="AG171" s="98"/>
      <c r="AH171" s="98"/>
      <c r="AI171" s="98"/>
      <c r="AJ171" s="98"/>
      <c r="AK171" s="98"/>
      <c r="AL171" s="98"/>
      <c r="AM171" s="98"/>
      <c r="AN171" s="98"/>
      <c r="AO171" s="98"/>
      <c r="AP171" s="98"/>
      <c r="AQ171" s="98"/>
      <c r="AR171" s="98"/>
    </row>
    <row r="172" spans="1:44" x14ac:dyDescent="0.3">
      <c r="A172" s="122"/>
      <c r="B172" s="122"/>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98"/>
      <c r="AE172" s="98"/>
      <c r="AF172" s="98"/>
      <c r="AG172" s="98"/>
      <c r="AH172" s="98"/>
      <c r="AI172" s="98"/>
      <c r="AJ172" s="98"/>
      <c r="AK172" s="98"/>
      <c r="AL172" s="98"/>
      <c r="AM172" s="98"/>
      <c r="AN172" s="98"/>
      <c r="AO172" s="98"/>
      <c r="AP172" s="98"/>
      <c r="AQ172" s="98"/>
      <c r="AR172" s="98"/>
    </row>
    <row r="173" spans="1:44" x14ac:dyDescent="0.3">
      <c r="A173" s="122"/>
      <c r="B173" s="122"/>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98"/>
      <c r="AE173" s="98"/>
      <c r="AF173" s="98"/>
      <c r="AG173" s="98"/>
      <c r="AH173" s="98"/>
      <c r="AI173" s="98"/>
      <c r="AJ173" s="98"/>
      <c r="AK173" s="98"/>
      <c r="AL173" s="98"/>
      <c r="AM173" s="98"/>
      <c r="AN173" s="98"/>
      <c r="AO173" s="98"/>
      <c r="AP173" s="98"/>
      <c r="AQ173" s="98"/>
      <c r="AR173" s="98"/>
    </row>
    <row r="174" spans="1:44" x14ac:dyDescent="0.3">
      <c r="A174" s="122"/>
      <c r="B174" s="122"/>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98"/>
      <c r="AE174" s="98"/>
      <c r="AF174" s="98"/>
      <c r="AG174" s="98"/>
      <c r="AH174" s="98"/>
      <c r="AI174" s="98"/>
      <c r="AJ174" s="98"/>
      <c r="AK174" s="98"/>
      <c r="AL174" s="98"/>
      <c r="AM174" s="98"/>
      <c r="AN174" s="98"/>
      <c r="AO174" s="98"/>
      <c r="AP174" s="98"/>
      <c r="AQ174" s="98"/>
      <c r="AR174" s="98"/>
    </row>
    <row r="175" spans="1:44" x14ac:dyDescent="0.3">
      <c r="A175" s="122"/>
      <c r="B175" s="122"/>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98"/>
      <c r="AE175" s="98"/>
      <c r="AF175" s="98"/>
      <c r="AG175" s="98"/>
      <c r="AH175" s="98"/>
      <c r="AI175" s="98"/>
      <c r="AJ175" s="98"/>
      <c r="AK175" s="98"/>
      <c r="AL175" s="98"/>
      <c r="AM175" s="98"/>
      <c r="AN175" s="98"/>
      <c r="AO175" s="98"/>
      <c r="AP175" s="98"/>
      <c r="AQ175" s="98"/>
      <c r="AR175" s="98"/>
    </row>
    <row r="176" spans="1:44" x14ac:dyDescent="0.3">
      <c r="A176" s="122"/>
      <c r="B176" s="122"/>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98"/>
      <c r="AE176" s="98"/>
      <c r="AF176" s="98"/>
      <c r="AG176" s="98"/>
      <c r="AH176" s="98"/>
      <c r="AI176" s="98"/>
      <c r="AJ176" s="98"/>
      <c r="AK176" s="98"/>
      <c r="AL176" s="98"/>
      <c r="AM176" s="98"/>
      <c r="AN176" s="98"/>
      <c r="AO176" s="98"/>
      <c r="AP176" s="98"/>
      <c r="AQ176" s="98"/>
      <c r="AR176" s="98"/>
    </row>
    <row r="177" spans="1:44" x14ac:dyDescent="0.3">
      <c r="A177" s="122"/>
      <c r="B177" s="122"/>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98"/>
      <c r="AE177" s="98"/>
      <c r="AF177" s="98"/>
      <c r="AG177" s="98"/>
      <c r="AH177" s="98"/>
      <c r="AI177" s="98"/>
      <c r="AJ177" s="98"/>
      <c r="AK177" s="98"/>
      <c r="AL177" s="98"/>
      <c r="AM177" s="98"/>
      <c r="AN177" s="98"/>
      <c r="AO177" s="98"/>
      <c r="AP177" s="98"/>
      <c r="AQ177" s="98"/>
      <c r="AR177" s="98"/>
    </row>
    <row r="178" spans="1:44" x14ac:dyDescent="0.3">
      <c r="A178" s="122"/>
      <c r="B178" s="122"/>
      <c r="C178" s="122"/>
      <c r="D178" s="122"/>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98"/>
      <c r="AE178" s="98"/>
      <c r="AF178" s="98"/>
      <c r="AG178" s="98"/>
      <c r="AH178" s="98"/>
      <c r="AI178" s="98"/>
      <c r="AJ178" s="98"/>
      <c r="AK178" s="98"/>
      <c r="AL178" s="98"/>
      <c r="AM178" s="98"/>
      <c r="AN178" s="98"/>
      <c r="AO178" s="98"/>
      <c r="AP178" s="98"/>
      <c r="AQ178" s="98"/>
      <c r="AR178" s="98"/>
    </row>
    <row r="179" spans="1:44" x14ac:dyDescent="0.3">
      <c r="A179" s="122"/>
      <c r="B179" s="122"/>
      <c r="C179" s="122"/>
      <c r="D179" s="122"/>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98"/>
      <c r="AE179" s="98"/>
      <c r="AF179" s="98"/>
      <c r="AG179" s="98"/>
      <c r="AH179" s="98"/>
      <c r="AI179" s="98"/>
      <c r="AJ179" s="98"/>
      <c r="AK179" s="98"/>
      <c r="AL179" s="98"/>
      <c r="AM179" s="98"/>
      <c r="AN179" s="98"/>
      <c r="AO179" s="98"/>
      <c r="AP179" s="98"/>
      <c r="AQ179" s="98"/>
      <c r="AR179" s="98"/>
    </row>
    <row r="180" spans="1:44" x14ac:dyDescent="0.3">
      <c r="A180" s="122"/>
      <c r="B180" s="122"/>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98"/>
      <c r="AE180" s="98"/>
      <c r="AF180" s="98"/>
      <c r="AG180" s="98"/>
      <c r="AH180" s="98"/>
      <c r="AI180" s="98"/>
      <c r="AJ180" s="98"/>
      <c r="AK180" s="98"/>
      <c r="AL180" s="98"/>
      <c r="AM180" s="98"/>
      <c r="AN180" s="98"/>
      <c r="AO180" s="98"/>
      <c r="AP180" s="98"/>
      <c r="AQ180" s="98"/>
      <c r="AR180" s="98"/>
    </row>
    <row r="181" spans="1:44" x14ac:dyDescent="0.3">
      <c r="A181" s="122"/>
      <c r="B181" s="122"/>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98"/>
      <c r="AE181" s="98"/>
      <c r="AF181" s="98"/>
      <c r="AG181" s="98"/>
      <c r="AH181" s="98"/>
      <c r="AI181" s="98"/>
      <c r="AJ181" s="98"/>
      <c r="AK181" s="98"/>
      <c r="AL181" s="98"/>
      <c r="AM181" s="98"/>
      <c r="AN181" s="98"/>
      <c r="AO181" s="98"/>
      <c r="AP181" s="98"/>
      <c r="AQ181" s="98"/>
      <c r="AR181" s="98"/>
    </row>
    <row r="182" spans="1:44" x14ac:dyDescent="0.3">
      <c r="A182" s="122"/>
      <c r="B182" s="122"/>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98"/>
      <c r="AE182" s="98"/>
      <c r="AF182" s="98"/>
      <c r="AG182" s="98"/>
      <c r="AH182" s="98"/>
      <c r="AI182" s="98"/>
      <c r="AJ182" s="98"/>
      <c r="AK182" s="98"/>
      <c r="AL182" s="98"/>
      <c r="AM182" s="98"/>
      <c r="AN182" s="98"/>
      <c r="AO182" s="98"/>
      <c r="AP182" s="98"/>
      <c r="AQ182" s="98"/>
      <c r="AR182" s="98"/>
    </row>
    <row r="183" spans="1:44" x14ac:dyDescent="0.3">
      <c r="A183" s="122"/>
      <c r="B183" s="122"/>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98"/>
      <c r="AE183" s="98"/>
      <c r="AF183" s="98"/>
      <c r="AG183" s="98"/>
      <c r="AH183" s="98"/>
      <c r="AI183" s="98"/>
      <c r="AJ183" s="98"/>
      <c r="AK183" s="98"/>
      <c r="AL183" s="98"/>
      <c r="AM183" s="98"/>
      <c r="AN183" s="98"/>
      <c r="AO183" s="98"/>
      <c r="AP183" s="98"/>
      <c r="AQ183" s="98"/>
      <c r="AR183" s="98"/>
    </row>
    <row r="184" spans="1:44" x14ac:dyDescent="0.3">
      <c r="A184" s="122"/>
      <c r="B184" s="122"/>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98"/>
      <c r="AE184" s="98"/>
      <c r="AF184" s="98"/>
      <c r="AG184" s="98"/>
      <c r="AH184" s="98"/>
      <c r="AI184" s="98"/>
      <c r="AJ184" s="98"/>
      <c r="AK184" s="98"/>
      <c r="AL184" s="98"/>
      <c r="AM184" s="98"/>
      <c r="AN184" s="98"/>
      <c r="AO184" s="98"/>
      <c r="AP184" s="98"/>
      <c r="AQ184" s="98"/>
      <c r="AR184" s="98"/>
    </row>
    <row r="185" spans="1:44" x14ac:dyDescent="0.3">
      <c r="A185" s="122"/>
      <c r="B185" s="122"/>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98"/>
      <c r="AE185" s="98"/>
      <c r="AF185" s="98"/>
      <c r="AG185" s="98"/>
      <c r="AH185" s="98"/>
      <c r="AI185" s="98"/>
      <c r="AJ185" s="98"/>
      <c r="AK185" s="98"/>
      <c r="AL185" s="98"/>
      <c r="AM185" s="98"/>
      <c r="AN185" s="98"/>
      <c r="AO185" s="98"/>
      <c r="AP185" s="98"/>
      <c r="AQ185" s="98"/>
      <c r="AR185" s="98"/>
    </row>
    <row r="186" spans="1:44" x14ac:dyDescent="0.3">
      <c r="A186" s="122"/>
      <c r="B186" s="122"/>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98"/>
      <c r="AE186" s="98"/>
      <c r="AF186" s="98"/>
      <c r="AG186" s="98"/>
      <c r="AH186" s="98"/>
      <c r="AI186" s="98"/>
      <c r="AJ186" s="98"/>
      <c r="AK186" s="98"/>
      <c r="AL186" s="98"/>
      <c r="AM186" s="98"/>
      <c r="AN186" s="98"/>
      <c r="AO186" s="98"/>
      <c r="AP186" s="98"/>
      <c r="AQ186" s="98"/>
      <c r="AR186" s="98"/>
    </row>
    <row r="187" spans="1:44" x14ac:dyDescent="0.3">
      <c r="A187" s="122"/>
      <c r="B187" s="122"/>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98"/>
      <c r="AE187" s="98"/>
      <c r="AF187" s="98"/>
      <c r="AG187" s="98"/>
      <c r="AH187" s="98"/>
      <c r="AI187" s="98"/>
      <c r="AJ187" s="98"/>
      <c r="AK187" s="98"/>
      <c r="AL187" s="98"/>
      <c r="AM187" s="98"/>
      <c r="AN187" s="98"/>
      <c r="AO187" s="98"/>
      <c r="AP187" s="98"/>
      <c r="AQ187" s="98"/>
      <c r="AR187" s="98"/>
    </row>
    <row r="188" spans="1:44" x14ac:dyDescent="0.3">
      <c r="A188" s="122"/>
      <c r="B188" s="122"/>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98"/>
      <c r="AE188" s="98"/>
      <c r="AF188" s="98"/>
      <c r="AG188" s="98"/>
      <c r="AH188" s="98"/>
      <c r="AI188" s="98"/>
      <c r="AJ188" s="98"/>
      <c r="AK188" s="98"/>
      <c r="AL188" s="98"/>
      <c r="AM188" s="98"/>
      <c r="AN188" s="98"/>
      <c r="AO188" s="98"/>
      <c r="AP188" s="98"/>
      <c r="AQ188" s="98"/>
      <c r="AR188" s="98"/>
    </row>
    <row r="189" spans="1:44" x14ac:dyDescent="0.3">
      <c r="A189" s="122"/>
      <c r="B189" s="122"/>
      <c r="C189" s="122"/>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98"/>
      <c r="AE189" s="98"/>
      <c r="AF189" s="98"/>
      <c r="AG189" s="98"/>
      <c r="AH189" s="98"/>
      <c r="AI189" s="98"/>
      <c r="AJ189" s="98"/>
      <c r="AK189" s="98"/>
      <c r="AL189" s="98"/>
      <c r="AM189" s="98"/>
      <c r="AN189" s="98"/>
      <c r="AO189" s="98"/>
      <c r="AP189" s="98"/>
      <c r="AQ189" s="98"/>
      <c r="AR189" s="98"/>
    </row>
    <row r="190" spans="1:44" x14ac:dyDescent="0.3">
      <c r="A190" s="122"/>
      <c r="B190" s="122"/>
      <c r="C190" s="122"/>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98"/>
      <c r="AE190" s="98"/>
      <c r="AF190" s="98"/>
      <c r="AG190" s="98"/>
      <c r="AH190" s="98"/>
      <c r="AI190" s="98"/>
      <c r="AJ190" s="98"/>
      <c r="AK190" s="98"/>
      <c r="AL190" s="98"/>
      <c r="AM190" s="98"/>
      <c r="AN190" s="98"/>
      <c r="AO190" s="98"/>
      <c r="AP190" s="98"/>
      <c r="AQ190" s="98"/>
      <c r="AR190" s="98"/>
    </row>
    <row r="191" spans="1:44" x14ac:dyDescent="0.3">
      <c r="A191" s="122"/>
      <c r="B191" s="122"/>
      <c r="C191" s="122"/>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98"/>
      <c r="AE191" s="98"/>
      <c r="AF191" s="98"/>
      <c r="AG191" s="98"/>
      <c r="AH191" s="98"/>
      <c r="AI191" s="98"/>
      <c r="AJ191" s="98"/>
      <c r="AK191" s="98"/>
      <c r="AL191" s="98"/>
      <c r="AM191" s="98"/>
      <c r="AN191" s="98"/>
      <c r="AO191" s="98"/>
      <c r="AP191" s="98"/>
      <c r="AQ191" s="98"/>
      <c r="AR191" s="98"/>
    </row>
    <row r="192" spans="1:44" x14ac:dyDescent="0.3">
      <c r="A192" s="122"/>
      <c r="B192" s="122"/>
      <c r="C192" s="122"/>
      <c r="D192" s="12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98"/>
      <c r="AE192" s="98"/>
      <c r="AF192" s="98"/>
      <c r="AG192" s="98"/>
      <c r="AH192" s="98"/>
      <c r="AI192" s="98"/>
      <c r="AJ192" s="98"/>
      <c r="AK192" s="98"/>
      <c r="AL192" s="98"/>
      <c r="AM192" s="98"/>
      <c r="AN192" s="98"/>
      <c r="AO192" s="98"/>
      <c r="AP192" s="98"/>
      <c r="AQ192" s="98"/>
      <c r="AR192" s="98"/>
    </row>
    <row r="193" spans="1:44" x14ac:dyDescent="0.3">
      <c r="A193" s="122"/>
      <c r="B193" s="122"/>
      <c r="C193" s="122"/>
      <c r="D193" s="12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98"/>
      <c r="AE193" s="98"/>
      <c r="AF193" s="98"/>
      <c r="AG193" s="98"/>
      <c r="AH193" s="98"/>
      <c r="AI193" s="98"/>
      <c r="AJ193" s="98"/>
      <c r="AK193" s="98"/>
      <c r="AL193" s="98"/>
      <c r="AM193" s="98"/>
      <c r="AN193" s="98"/>
      <c r="AO193" s="98"/>
      <c r="AP193" s="98"/>
      <c r="AQ193" s="98"/>
      <c r="AR193" s="98"/>
    </row>
    <row r="194" spans="1:44" x14ac:dyDescent="0.3">
      <c r="A194" s="122"/>
      <c r="B194" s="122"/>
      <c r="C194" s="122"/>
      <c r="D194" s="122"/>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98"/>
      <c r="AE194" s="98"/>
      <c r="AF194" s="98"/>
      <c r="AG194" s="98"/>
      <c r="AH194" s="98"/>
      <c r="AI194" s="98"/>
      <c r="AJ194" s="98"/>
      <c r="AK194" s="98"/>
      <c r="AL194" s="98"/>
      <c r="AM194" s="98"/>
      <c r="AN194" s="98"/>
      <c r="AO194" s="98"/>
      <c r="AP194" s="98"/>
      <c r="AQ194" s="98"/>
      <c r="AR194" s="98"/>
    </row>
    <row r="195" spans="1:44" x14ac:dyDescent="0.3">
      <c r="A195" s="122"/>
      <c r="B195" s="122"/>
      <c r="C195" s="122"/>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98"/>
      <c r="AE195" s="98"/>
      <c r="AF195" s="98"/>
      <c r="AG195" s="98"/>
      <c r="AH195" s="98"/>
      <c r="AI195" s="98"/>
      <c r="AJ195" s="98"/>
      <c r="AK195" s="98"/>
      <c r="AL195" s="98"/>
      <c r="AM195" s="98"/>
      <c r="AN195" s="98"/>
      <c r="AO195" s="98"/>
      <c r="AP195" s="98"/>
      <c r="AQ195" s="98"/>
      <c r="AR195" s="98"/>
    </row>
  </sheetData>
  <sheetProtection algorithmName="SHA-512" hashValue="vD+mF23bE7nVnmVxN1YjFcZpK+UQTzl85Gihva/Qzw8FooQnFp7yftTPdQDdJ9ZlNOOCA2xbQE+t6Qyn87kU3g==" saltValue="YwUU+hRjmq/aounO1TNYHg==" spinCount="100000" sheet="1" objects="1" scenarios="1"/>
  <mergeCells count="1">
    <mergeCell ref="GU3:HC4"/>
  </mergeCells>
  <phoneticPr fontId="43" type="noConversion"/>
  <pageMargins left="0.25" right="0.25"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pageSetUpPr fitToPage="1"/>
  </sheetPr>
  <dimension ref="A1:N568"/>
  <sheetViews>
    <sheetView tabSelected="1" zoomScaleNormal="100" workbookViewId="0">
      <selection activeCell="D9" sqref="D9"/>
    </sheetView>
  </sheetViews>
  <sheetFormatPr defaultColWidth="8.85546875" defaultRowHeight="16.5" x14ac:dyDescent="0.25"/>
  <cols>
    <col min="1" max="1" width="6.5703125" style="40" customWidth="1"/>
    <col min="2" max="2" width="91.7109375" style="45" customWidth="1"/>
    <col min="3" max="3" width="7.7109375" style="49" customWidth="1"/>
    <col min="4" max="4" width="26.140625" style="36" customWidth="1"/>
    <col min="5" max="5" width="50.28515625" style="37" customWidth="1"/>
    <col min="6" max="6" width="26.140625" style="29" customWidth="1"/>
    <col min="7" max="14" width="8.85546875" style="26"/>
    <col min="15" max="16384" width="8.85546875" style="33"/>
  </cols>
  <sheetData>
    <row r="1" spans="1:14" s="87" customFormat="1" ht="28.5" customHeight="1" x14ac:dyDescent="0.3">
      <c r="B1" s="88" t="s">
        <v>30</v>
      </c>
      <c r="C1" s="89"/>
      <c r="D1" s="90"/>
      <c r="E1" s="91" t="str">
        <f>T(theorganisation)</f>
        <v/>
      </c>
      <c r="F1" s="92"/>
      <c r="G1" s="93"/>
      <c r="H1" s="93"/>
      <c r="I1" s="93"/>
      <c r="J1" s="93"/>
      <c r="K1" s="93"/>
      <c r="L1" s="93"/>
      <c r="M1" s="93"/>
      <c r="N1" s="93"/>
    </row>
    <row r="2" spans="1:14" s="23" customFormat="1" ht="35.25" customHeight="1" x14ac:dyDescent="0.25">
      <c r="B2" s="42" t="s">
        <v>31</v>
      </c>
      <c r="C2" s="47"/>
      <c r="D2" s="43"/>
      <c r="E2" s="69" t="str">
        <f>T(theproject)</f>
        <v/>
      </c>
      <c r="F2" s="30"/>
      <c r="G2" s="22"/>
      <c r="H2" s="22"/>
      <c r="I2" s="22"/>
      <c r="J2" s="22"/>
      <c r="K2" s="22"/>
      <c r="L2" s="22"/>
      <c r="M2" s="22"/>
      <c r="N2" s="22"/>
    </row>
    <row r="3" spans="1:14" s="23" customFormat="1" ht="51" customHeight="1" x14ac:dyDescent="0.25">
      <c r="B3" s="42" t="s">
        <v>47</v>
      </c>
      <c r="C3" s="47"/>
      <c r="D3" s="35"/>
      <c r="E3" s="44"/>
      <c r="F3" s="30"/>
      <c r="G3" s="22"/>
      <c r="H3" s="22"/>
      <c r="I3" s="22"/>
      <c r="J3" s="22"/>
      <c r="K3" s="22"/>
      <c r="L3" s="22"/>
      <c r="M3" s="22"/>
      <c r="N3" s="22"/>
    </row>
    <row r="4" spans="1:14" s="28" customFormat="1" ht="33" customHeight="1" x14ac:dyDescent="0.25">
      <c r="A4" s="39"/>
      <c r="B4" s="56" t="s">
        <v>32</v>
      </c>
      <c r="C4" s="48"/>
      <c r="D4" s="52"/>
      <c r="E4" s="32"/>
      <c r="G4" s="24"/>
      <c r="H4" s="24"/>
      <c r="I4" s="25"/>
      <c r="J4" s="25"/>
      <c r="K4" s="25"/>
      <c r="L4" s="25"/>
      <c r="M4" s="25"/>
      <c r="N4" s="25"/>
    </row>
    <row r="5" spans="1:14" ht="60.75" customHeight="1" x14ac:dyDescent="0.3">
      <c r="A5" s="41"/>
      <c r="B5" s="61" t="s">
        <v>51</v>
      </c>
      <c r="C5" s="71" t="s">
        <v>52</v>
      </c>
      <c r="D5" s="72"/>
      <c r="E5" s="74"/>
      <c r="F5" s="38"/>
      <c r="I5" s="33"/>
      <c r="J5" s="33"/>
      <c r="K5" s="33"/>
      <c r="L5" s="33"/>
      <c r="M5" s="33"/>
      <c r="N5" s="33"/>
    </row>
    <row r="6" spans="1:14" ht="60.75" customHeight="1" x14ac:dyDescent="0.3">
      <c r="A6" s="41"/>
      <c r="B6" s="46" t="s">
        <v>81</v>
      </c>
      <c r="C6" s="70" t="s">
        <v>40</v>
      </c>
      <c r="D6" s="72"/>
      <c r="E6" s="32"/>
      <c r="F6" s="38"/>
      <c r="I6" s="33"/>
      <c r="J6" s="33"/>
      <c r="K6" s="33"/>
      <c r="L6" s="33"/>
      <c r="M6" s="33"/>
      <c r="N6" s="33"/>
    </row>
    <row r="7" spans="1:14" ht="22.5" customHeight="1" x14ac:dyDescent="0.2">
      <c r="A7" s="41"/>
      <c r="B7" s="46" t="s">
        <v>39</v>
      </c>
      <c r="C7" s="50" t="s">
        <v>41</v>
      </c>
      <c r="D7" s="72"/>
      <c r="E7" s="32"/>
      <c r="F7" s="38"/>
      <c r="I7" s="33"/>
      <c r="J7" s="33"/>
      <c r="K7" s="33"/>
      <c r="L7" s="33"/>
      <c r="M7" s="33"/>
      <c r="N7" s="33"/>
    </row>
    <row r="8" spans="1:14" ht="22.5" customHeight="1" x14ac:dyDescent="0.2">
      <c r="A8" s="41"/>
      <c r="B8" s="46" t="s">
        <v>34</v>
      </c>
      <c r="C8" s="50" t="s">
        <v>42</v>
      </c>
      <c r="D8" s="72"/>
      <c r="E8" s="32"/>
      <c r="F8" s="38"/>
      <c r="I8" s="33"/>
      <c r="J8" s="33"/>
      <c r="K8" s="33"/>
      <c r="L8" s="33"/>
      <c r="M8" s="33"/>
      <c r="N8" s="33"/>
    </row>
    <row r="9" spans="1:14" ht="22.5" customHeight="1" x14ac:dyDescent="0.2">
      <c r="A9" s="41"/>
      <c r="B9" s="46" t="s">
        <v>35</v>
      </c>
      <c r="C9" s="50" t="s">
        <v>43</v>
      </c>
      <c r="D9" s="72"/>
      <c r="E9" s="32"/>
      <c r="F9" s="38"/>
      <c r="I9" s="33"/>
      <c r="J9" s="33"/>
      <c r="K9" s="33"/>
      <c r="L9" s="33"/>
      <c r="M9" s="33"/>
      <c r="N9" s="33"/>
    </row>
    <row r="10" spans="1:14" ht="22.5" customHeight="1" x14ac:dyDescent="0.2">
      <c r="A10" s="41"/>
      <c r="B10" s="46" t="s">
        <v>36</v>
      </c>
      <c r="C10" s="50" t="s">
        <v>44</v>
      </c>
      <c r="D10" s="138"/>
      <c r="E10" s="32"/>
      <c r="F10" s="38"/>
      <c r="I10" s="33"/>
      <c r="J10" s="33"/>
      <c r="K10" s="33"/>
      <c r="L10" s="33"/>
      <c r="M10" s="33"/>
      <c r="N10" s="33"/>
    </row>
    <row r="11" spans="1:14" ht="22.5" customHeight="1" x14ac:dyDescent="0.2">
      <c r="A11" s="41"/>
      <c r="B11" s="54" t="s">
        <v>66</v>
      </c>
      <c r="C11" s="55" t="s">
        <v>65</v>
      </c>
      <c r="D11" s="72"/>
      <c r="E11" s="32"/>
      <c r="F11" s="38"/>
      <c r="I11" s="33"/>
      <c r="J11" s="33"/>
      <c r="K11" s="33"/>
      <c r="L11" s="33"/>
      <c r="M11" s="33"/>
      <c r="N11" s="33"/>
    </row>
    <row r="12" spans="1:14" s="29" customFormat="1" ht="60" customHeight="1" x14ac:dyDescent="0.25">
      <c r="A12" s="40"/>
      <c r="B12" s="53" t="s">
        <v>46</v>
      </c>
      <c r="C12" s="51" t="s">
        <v>45</v>
      </c>
      <c r="D12" s="62"/>
      <c r="E12" s="37"/>
      <c r="G12" s="27"/>
      <c r="H12" s="27"/>
      <c r="I12" s="27"/>
      <c r="J12" s="27"/>
      <c r="K12" s="27"/>
      <c r="L12" s="27"/>
      <c r="M12" s="27"/>
      <c r="N12" s="27"/>
    </row>
    <row r="13" spans="1:14" s="29" customFormat="1" ht="60" customHeight="1" x14ac:dyDescent="0.25">
      <c r="A13" s="40"/>
      <c r="B13" s="61" t="s">
        <v>50</v>
      </c>
      <c r="C13" s="51" t="s">
        <v>48</v>
      </c>
      <c r="D13" s="62"/>
      <c r="E13" s="37"/>
      <c r="G13" s="27"/>
      <c r="H13" s="27"/>
      <c r="I13" s="27"/>
      <c r="J13" s="27"/>
      <c r="K13" s="27"/>
      <c r="L13" s="27"/>
      <c r="M13" s="27"/>
      <c r="N13" s="27"/>
    </row>
    <row r="14" spans="1:14" s="29" customFormat="1" ht="80.25" customHeight="1" x14ac:dyDescent="0.25">
      <c r="A14" s="40"/>
      <c r="B14" s="57" t="s">
        <v>57</v>
      </c>
      <c r="C14" s="60" t="s">
        <v>49</v>
      </c>
      <c r="D14" s="272"/>
      <c r="E14" s="273"/>
      <c r="F14" s="73"/>
      <c r="H14" s="27"/>
      <c r="I14" s="27"/>
      <c r="J14" s="27"/>
      <c r="K14" s="27"/>
      <c r="L14" s="27"/>
      <c r="M14" s="27"/>
      <c r="N14" s="27"/>
    </row>
    <row r="15" spans="1:14" s="29" customFormat="1" ht="17.100000000000001" customHeight="1" x14ac:dyDescent="0.25">
      <c r="A15" s="40"/>
      <c r="B15" s="34" t="s">
        <v>33</v>
      </c>
      <c r="C15" s="48"/>
      <c r="D15" s="36"/>
      <c r="E15" s="37"/>
      <c r="G15" s="27"/>
      <c r="H15" s="27"/>
      <c r="I15" s="27"/>
      <c r="J15" s="27"/>
      <c r="K15" s="27"/>
      <c r="L15" s="27"/>
      <c r="M15" s="27"/>
      <c r="N15" s="27"/>
    </row>
    <row r="16" spans="1:14" s="29" customFormat="1" ht="17.100000000000001" customHeight="1" x14ac:dyDescent="0.25">
      <c r="A16" s="40"/>
      <c r="B16" s="34" t="s">
        <v>96</v>
      </c>
      <c r="C16" s="49"/>
      <c r="D16" s="176"/>
      <c r="E16" s="37"/>
      <c r="G16" s="27"/>
      <c r="H16" s="27"/>
      <c r="I16" s="27"/>
      <c r="J16" s="27"/>
      <c r="K16" s="27"/>
      <c r="L16" s="27"/>
      <c r="M16" s="27"/>
      <c r="N16" s="27"/>
    </row>
    <row r="17" spans="1:14" s="29" customFormat="1" ht="32.25" customHeight="1" x14ac:dyDescent="0.25">
      <c r="A17" s="40"/>
      <c r="B17" s="177"/>
      <c r="C17" s="255"/>
      <c r="D17" s="274"/>
      <c r="E17" s="275"/>
      <c r="G17" s="27"/>
      <c r="H17" s="27"/>
      <c r="I17" s="27"/>
      <c r="J17" s="27"/>
      <c r="K17" s="27"/>
      <c r="L17" s="27"/>
      <c r="M17" s="27"/>
      <c r="N17" s="27"/>
    </row>
    <row r="18" spans="1:14" s="29" customFormat="1" ht="32.25" customHeight="1" x14ac:dyDescent="0.25">
      <c r="A18" s="40"/>
      <c r="B18" s="177"/>
      <c r="C18" s="255"/>
      <c r="D18" s="270"/>
      <c r="E18" s="271"/>
      <c r="G18" s="27"/>
      <c r="H18" s="27"/>
      <c r="I18" s="27"/>
      <c r="J18" s="27"/>
      <c r="K18" s="27"/>
      <c r="L18" s="27"/>
      <c r="M18" s="27"/>
      <c r="N18" s="27"/>
    </row>
    <row r="19" spans="1:14" s="29" customFormat="1" ht="32.25" customHeight="1" x14ac:dyDescent="0.25">
      <c r="A19" s="40"/>
      <c r="B19" s="177"/>
      <c r="C19" s="255"/>
      <c r="D19" s="270"/>
      <c r="E19" s="271"/>
      <c r="G19" s="27"/>
      <c r="H19" s="27"/>
      <c r="I19" s="27"/>
      <c r="J19" s="27"/>
      <c r="K19" s="27"/>
      <c r="L19" s="27"/>
      <c r="M19" s="27"/>
      <c r="N19" s="27"/>
    </row>
    <row r="20" spans="1:14" s="29" customFormat="1" ht="32.25" customHeight="1" x14ac:dyDescent="0.25">
      <c r="A20" s="40"/>
      <c r="B20" s="177"/>
      <c r="C20" s="255"/>
      <c r="D20" s="270"/>
      <c r="E20" s="271"/>
      <c r="G20" s="27"/>
      <c r="H20" s="27"/>
      <c r="I20" s="27"/>
      <c r="J20" s="27"/>
      <c r="K20" s="27"/>
      <c r="L20" s="27"/>
      <c r="M20" s="27"/>
      <c r="N20" s="27"/>
    </row>
    <row r="21" spans="1:14" s="29" customFormat="1" ht="32.25" customHeight="1" x14ac:dyDescent="0.25">
      <c r="A21" s="40"/>
      <c r="B21" s="177"/>
      <c r="C21" s="255"/>
      <c r="D21" s="270"/>
      <c r="E21" s="271"/>
      <c r="G21" s="27"/>
      <c r="H21" s="27"/>
      <c r="I21" s="27"/>
      <c r="J21" s="27"/>
      <c r="K21" s="27"/>
      <c r="L21" s="27"/>
      <c r="M21" s="27"/>
      <c r="N21" s="27"/>
    </row>
    <row r="22" spans="1:14" s="29" customFormat="1" ht="32.25" customHeight="1" x14ac:dyDescent="0.25">
      <c r="A22" s="40"/>
      <c r="B22" s="177"/>
      <c r="C22" s="255"/>
      <c r="D22" s="270"/>
      <c r="E22" s="271"/>
      <c r="G22" s="27"/>
      <c r="H22" s="27"/>
      <c r="I22" s="27"/>
      <c r="J22" s="27"/>
      <c r="K22" s="27"/>
      <c r="L22" s="27"/>
      <c r="M22" s="27"/>
      <c r="N22" s="27"/>
    </row>
    <row r="23" spans="1:14" s="29" customFormat="1" ht="32.25" customHeight="1" x14ac:dyDescent="0.25">
      <c r="A23" s="40"/>
      <c r="B23" s="177"/>
      <c r="C23" s="255"/>
      <c r="D23" s="270"/>
      <c r="E23" s="271"/>
      <c r="G23" s="27"/>
      <c r="H23" s="27"/>
      <c r="I23" s="27"/>
      <c r="J23" s="27"/>
      <c r="K23" s="27"/>
      <c r="L23" s="27"/>
      <c r="M23" s="27"/>
      <c r="N23" s="27"/>
    </row>
    <row r="24" spans="1:14" s="29" customFormat="1" ht="47.25" customHeight="1" x14ac:dyDescent="0.25">
      <c r="A24" s="40"/>
      <c r="B24" s="45"/>
      <c r="C24" s="49"/>
      <c r="D24" s="36"/>
      <c r="E24" s="37"/>
      <c r="G24" s="27"/>
      <c r="H24" s="27"/>
      <c r="I24" s="27"/>
      <c r="J24" s="27"/>
      <c r="K24" s="27"/>
      <c r="L24" s="27"/>
      <c r="M24" s="27"/>
      <c r="N24" s="27"/>
    </row>
    <row r="25" spans="1:14" s="29" customFormat="1" ht="17.100000000000001" customHeight="1" x14ac:dyDescent="0.25">
      <c r="A25" s="40"/>
      <c r="B25" s="45"/>
      <c r="C25" s="49"/>
      <c r="D25" s="36"/>
      <c r="E25" s="37"/>
      <c r="G25" s="27"/>
      <c r="H25" s="27"/>
      <c r="I25" s="27"/>
      <c r="J25" s="27"/>
      <c r="K25" s="27"/>
      <c r="L25" s="27"/>
      <c r="M25" s="27"/>
      <c r="N25" s="27"/>
    </row>
    <row r="26" spans="1:14" s="29" customFormat="1" ht="17.100000000000001" customHeight="1" x14ac:dyDescent="0.25">
      <c r="A26" s="40"/>
      <c r="B26" s="45"/>
      <c r="C26" s="49"/>
      <c r="D26" s="36"/>
      <c r="E26" s="37"/>
      <c r="G26" s="27"/>
      <c r="H26" s="27"/>
      <c r="I26" s="27"/>
      <c r="J26" s="27"/>
      <c r="K26" s="27"/>
      <c r="L26" s="27"/>
      <c r="M26" s="27"/>
      <c r="N26" s="27"/>
    </row>
    <row r="27" spans="1:14" s="29" customFormat="1" ht="17.100000000000001" customHeight="1" x14ac:dyDescent="0.25">
      <c r="A27" s="40"/>
      <c r="B27" s="45"/>
      <c r="C27" s="49"/>
      <c r="D27" s="36"/>
      <c r="E27" s="37"/>
      <c r="G27" s="27"/>
      <c r="H27" s="27"/>
      <c r="I27" s="27"/>
      <c r="J27" s="27"/>
      <c r="K27" s="27"/>
      <c r="L27" s="27"/>
      <c r="M27" s="27"/>
      <c r="N27" s="27"/>
    </row>
    <row r="28" spans="1:14" s="29" customFormat="1" ht="17.100000000000001" customHeight="1" x14ac:dyDescent="0.25">
      <c r="A28" s="40"/>
      <c r="B28" s="45"/>
      <c r="C28" s="49"/>
      <c r="D28" s="36"/>
      <c r="E28" s="37"/>
      <c r="G28" s="27"/>
      <c r="H28" s="27"/>
      <c r="I28" s="27"/>
      <c r="J28" s="27"/>
      <c r="K28" s="27"/>
      <c r="L28" s="27"/>
      <c r="M28" s="27"/>
      <c r="N28" s="27"/>
    </row>
    <row r="29" spans="1:14" s="29" customFormat="1" ht="17.100000000000001" customHeight="1" x14ac:dyDescent="0.25">
      <c r="A29" s="40"/>
      <c r="B29" s="45"/>
      <c r="C29" s="49"/>
      <c r="D29" s="36"/>
      <c r="E29" s="37"/>
      <c r="G29" s="27"/>
      <c r="H29" s="27"/>
      <c r="I29" s="27"/>
      <c r="J29" s="27"/>
      <c r="K29" s="27"/>
      <c r="L29" s="27"/>
      <c r="M29" s="27"/>
      <c r="N29" s="27"/>
    </row>
    <row r="30" spans="1:14" s="29" customFormat="1" ht="17.100000000000001" customHeight="1" x14ac:dyDescent="0.25">
      <c r="A30" s="40"/>
      <c r="B30" s="45"/>
      <c r="C30" s="49"/>
      <c r="D30" s="36"/>
      <c r="E30" s="37"/>
      <c r="G30" s="27"/>
      <c r="H30" s="27"/>
      <c r="I30" s="27"/>
      <c r="J30" s="27"/>
      <c r="K30" s="27"/>
      <c r="L30" s="27"/>
      <c r="M30" s="27"/>
      <c r="N30" s="27"/>
    </row>
    <row r="31" spans="1:14" s="29" customFormat="1" ht="17.100000000000001" customHeight="1" x14ac:dyDescent="0.25">
      <c r="A31" s="40"/>
      <c r="B31" s="45"/>
      <c r="C31" s="49"/>
      <c r="D31" s="36"/>
      <c r="E31" s="37"/>
      <c r="G31" s="27"/>
      <c r="H31" s="27"/>
      <c r="I31" s="27"/>
      <c r="J31" s="27"/>
      <c r="K31" s="27"/>
      <c r="L31" s="27"/>
      <c r="M31" s="27"/>
      <c r="N31" s="27"/>
    </row>
    <row r="32" spans="1:14" s="29" customFormat="1" ht="17.100000000000001" customHeight="1" x14ac:dyDescent="0.25">
      <c r="A32" s="40"/>
      <c r="B32" s="45"/>
      <c r="C32" s="49"/>
      <c r="D32" s="36"/>
      <c r="E32" s="37"/>
      <c r="G32" s="27"/>
      <c r="H32" s="27"/>
      <c r="I32" s="27"/>
      <c r="J32" s="27"/>
      <c r="K32" s="27"/>
      <c r="L32" s="27"/>
      <c r="M32" s="27"/>
      <c r="N32" s="27"/>
    </row>
    <row r="33" spans="1:14" s="29" customFormat="1" ht="17.100000000000001" customHeight="1" x14ac:dyDescent="0.25">
      <c r="A33" s="40"/>
      <c r="B33" s="45"/>
      <c r="C33" s="49"/>
      <c r="D33" s="36"/>
      <c r="E33" s="37"/>
      <c r="G33" s="27"/>
      <c r="H33" s="27"/>
      <c r="I33" s="27"/>
      <c r="J33" s="27"/>
      <c r="K33" s="27"/>
      <c r="L33" s="27"/>
      <c r="M33" s="27"/>
      <c r="N33" s="27"/>
    </row>
    <row r="34" spans="1:14" s="29" customFormat="1" ht="17.100000000000001" customHeight="1" x14ac:dyDescent="0.25">
      <c r="A34" s="40"/>
      <c r="B34" s="45"/>
      <c r="C34" s="49"/>
      <c r="D34" s="36"/>
      <c r="E34" s="37"/>
      <c r="G34" s="27"/>
      <c r="H34" s="27"/>
      <c r="I34" s="27"/>
      <c r="J34" s="27"/>
      <c r="K34" s="27"/>
      <c r="L34" s="27"/>
      <c r="M34" s="27"/>
      <c r="N34" s="27"/>
    </row>
    <row r="35" spans="1:14" s="29" customFormat="1" ht="17.100000000000001" customHeight="1" x14ac:dyDescent="0.25">
      <c r="A35" s="40"/>
      <c r="B35" s="45"/>
      <c r="C35" s="49"/>
      <c r="D35" s="36"/>
      <c r="E35" s="37"/>
      <c r="G35" s="27"/>
      <c r="H35" s="27"/>
      <c r="I35" s="27"/>
      <c r="J35" s="27"/>
      <c r="K35" s="27"/>
      <c r="L35" s="27"/>
      <c r="M35" s="27"/>
      <c r="N35" s="27"/>
    </row>
    <row r="36" spans="1:14" s="29" customFormat="1" ht="17.100000000000001" customHeight="1" x14ac:dyDescent="0.25">
      <c r="A36" s="40"/>
      <c r="B36" s="45"/>
      <c r="C36" s="49"/>
      <c r="D36" s="36"/>
      <c r="E36" s="37"/>
      <c r="G36" s="27"/>
      <c r="H36" s="27"/>
      <c r="I36" s="27"/>
      <c r="J36" s="27"/>
      <c r="K36" s="27"/>
      <c r="L36" s="27"/>
      <c r="M36" s="27"/>
      <c r="N36" s="27"/>
    </row>
    <row r="37" spans="1:14" s="29" customFormat="1" ht="17.100000000000001" customHeight="1" x14ac:dyDescent="0.25">
      <c r="A37" s="40"/>
      <c r="B37" s="45"/>
      <c r="C37" s="49"/>
      <c r="D37" s="36"/>
      <c r="E37" s="37"/>
      <c r="G37" s="27"/>
      <c r="H37" s="27"/>
      <c r="I37" s="27"/>
      <c r="J37" s="27"/>
      <c r="K37" s="27"/>
      <c r="L37" s="27"/>
      <c r="M37" s="27"/>
      <c r="N37" s="27"/>
    </row>
    <row r="38" spans="1:14" s="29" customFormat="1" ht="17.100000000000001" customHeight="1" x14ac:dyDescent="0.25">
      <c r="A38" s="40"/>
      <c r="B38" s="45"/>
      <c r="C38" s="49"/>
      <c r="D38" s="36"/>
      <c r="E38" s="37"/>
      <c r="G38" s="27"/>
      <c r="H38" s="27"/>
      <c r="I38" s="27"/>
      <c r="J38" s="27"/>
      <c r="K38" s="27"/>
      <c r="L38" s="27"/>
      <c r="M38" s="27"/>
      <c r="N38" s="27"/>
    </row>
    <row r="39" spans="1:14" s="29" customFormat="1" ht="17.100000000000001" customHeight="1" x14ac:dyDescent="0.25">
      <c r="A39" s="40"/>
      <c r="B39" s="45"/>
      <c r="C39" s="49"/>
      <c r="D39" s="36"/>
      <c r="E39" s="37"/>
      <c r="G39" s="27"/>
      <c r="H39" s="27"/>
      <c r="I39" s="27"/>
      <c r="J39" s="27"/>
      <c r="K39" s="27"/>
      <c r="L39" s="27"/>
      <c r="M39" s="27"/>
      <c r="N39" s="27"/>
    </row>
    <row r="40" spans="1:14" s="29" customFormat="1" ht="17.100000000000001" customHeight="1" x14ac:dyDescent="0.25">
      <c r="A40" s="40"/>
      <c r="B40" s="45"/>
      <c r="C40" s="49"/>
      <c r="D40" s="36"/>
      <c r="E40" s="37"/>
      <c r="G40" s="27"/>
      <c r="H40" s="27"/>
      <c r="I40" s="27"/>
      <c r="J40" s="27"/>
      <c r="K40" s="27"/>
      <c r="L40" s="27"/>
      <c r="M40" s="27"/>
      <c r="N40" s="27"/>
    </row>
    <row r="41" spans="1:14" s="29" customFormat="1" ht="17.100000000000001" customHeight="1" x14ac:dyDescent="0.25">
      <c r="A41" s="40"/>
      <c r="B41" s="45"/>
      <c r="C41" s="49"/>
      <c r="D41" s="36"/>
      <c r="E41" s="37"/>
      <c r="G41" s="27"/>
      <c r="H41" s="27"/>
      <c r="I41" s="27"/>
      <c r="J41" s="27"/>
      <c r="K41" s="27"/>
      <c r="L41" s="27"/>
      <c r="M41" s="27"/>
      <c r="N41" s="27"/>
    </row>
    <row r="42" spans="1:14" s="29" customFormat="1" ht="17.100000000000001" customHeight="1" x14ac:dyDescent="0.25">
      <c r="A42" s="40"/>
      <c r="B42" s="45"/>
      <c r="C42" s="49"/>
      <c r="D42" s="36"/>
      <c r="E42" s="37"/>
      <c r="G42" s="27"/>
      <c r="H42" s="27"/>
      <c r="I42" s="27"/>
      <c r="J42" s="27"/>
      <c r="K42" s="27"/>
      <c r="L42" s="27"/>
      <c r="M42" s="27"/>
      <c r="N42" s="27"/>
    </row>
    <row r="43" spans="1:14" s="29" customFormat="1" ht="17.100000000000001" customHeight="1" x14ac:dyDescent="0.25">
      <c r="A43" s="40"/>
      <c r="B43" s="45"/>
      <c r="C43" s="49"/>
      <c r="D43" s="36"/>
      <c r="E43" s="37"/>
      <c r="G43" s="27"/>
      <c r="H43" s="27"/>
      <c r="I43" s="27"/>
      <c r="J43" s="27"/>
      <c r="K43" s="27"/>
      <c r="L43" s="27"/>
      <c r="M43" s="27"/>
      <c r="N43" s="27"/>
    </row>
    <row r="44" spans="1:14" s="29" customFormat="1" ht="17.100000000000001" customHeight="1" x14ac:dyDescent="0.25">
      <c r="A44" s="40"/>
      <c r="B44" s="45"/>
      <c r="C44" s="49"/>
      <c r="D44" s="36"/>
      <c r="E44" s="37"/>
      <c r="G44" s="27"/>
      <c r="H44" s="27"/>
      <c r="I44" s="27"/>
      <c r="J44" s="27"/>
      <c r="K44" s="27"/>
      <c r="L44" s="27"/>
      <c r="M44" s="27"/>
      <c r="N44" s="27"/>
    </row>
    <row r="45" spans="1:14" s="29" customFormat="1" ht="17.100000000000001" customHeight="1" x14ac:dyDescent="0.25">
      <c r="A45" s="40"/>
      <c r="B45" s="45"/>
      <c r="C45" s="49"/>
      <c r="D45" s="36"/>
      <c r="E45" s="37"/>
      <c r="G45" s="27"/>
      <c r="H45" s="27"/>
      <c r="I45" s="27"/>
      <c r="J45" s="27"/>
      <c r="K45" s="27"/>
      <c r="L45" s="27"/>
      <c r="M45" s="27"/>
      <c r="N45" s="27"/>
    </row>
    <row r="46" spans="1:14" s="29" customFormat="1" ht="17.100000000000001" customHeight="1" x14ac:dyDescent="0.25">
      <c r="A46" s="40"/>
      <c r="B46" s="45"/>
      <c r="C46" s="49"/>
      <c r="D46" s="36"/>
      <c r="E46" s="37"/>
      <c r="G46" s="27"/>
      <c r="H46" s="27"/>
      <c r="I46" s="27"/>
      <c r="J46" s="27"/>
      <c r="K46" s="27"/>
      <c r="L46" s="27"/>
      <c r="M46" s="27"/>
      <c r="N46" s="27"/>
    </row>
    <row r="47" spans="1:14" s="29" customFormat="1" ht="17.100000000000001" customHeight="1" x14ac:dyDescent="0.25">
      <c r="A47" s="40"/>
      <c r="B47" s="45"/>
      <c r="C47" s="49"/>
      <c r="D47" s="36"/>
      <c r="E47" s="37"/>
      <c r="G47" s="27"/>
      <c r="H47" s="27"/>
      <c r="I47" s="27"/>
      <c r="J47" s="27"/>
      <c r="K47" s="27"/>
      <c r="L47" s="27"/>
      <c r="M47" s="27"/>
      <c r="N47" s="27"/>
    </row>
    <row r="48" spans="1:14" s="29" customFormat="1" ht="17.100000000000001" customHeight="1" x14ac:dyDescent="0.25">
      <c r="A48" s="40"/>
      <c r="B48" s="45"/>
      <c r="C48" s="49"/>
      <c r="D48" s="36"/>
      <c r="E48" s="37"/>
      <c r="G48" s="27"/>
      <c r="H48" s="27"/>
      <c r="I48" s="27"/>
      <c r="J48" s="27"/>
      <c r="K48" s="27"/>
      <c r="L48" s="27"/>
      <c r="M48" s="27"/>
      <c r="N48" s="27"/>
    </row>
    <row r="49" spans="1:14" s="29" customFormat="1" ht="17.100000000000001" customHeight="1" x14ac:dyDescent="0.25">
      <c r="A49" s="40"/>
      <c r="B49" s="45"/>
      <c r="C49" s="49"/>
      <c r="D49" s="36"/>
      <c r="E49" s="37"/>
      <c r="G49" s="27"/>
      <c r="H49" s="27"/>
      <c r="I49" s="27"/>
      <c r="J49" s="27"/>
      <c r="K49" s="27"/>
      <c r="L49" s="27"/>
      <c r="M49" s="27"/>
      <c r="N49" s="27"/>
    </row>
    <row r="50" spans="1:14" s="29" customFormat="1" ht="17.100000000000001" customHeight="1" x14ac:dyDescent="0.25">
      <c r="A50" s="40"/>
      <c r="B50" s="45"/>
      <c r="C50" s="49"/>
      <c r="D50" s="36"/>
      <c r="E50" s="37"/>
      <c r="G50" s="27"/>
      <c r="H50" s="27"/>
      <c r="I50" s="27"/>
      <c r="J50" s="27"/>
      <c r="K50" s="27"/>
      <c r="L50" s="27"/>
      <c r="M50" s="27"/>
      <c r="N50" s="27"/>
    </row>
    <row r="51" spans="1:14" s="29" customFormat="1" ht="17.100000000000001" customHeight="1" x14ac:dyDescent="0.25">
      <c r="A51" s="40"/>
      <c r="B51" s="45"/>
      <c r="C51" s="49"/>
      <c r="D51" s="36"/>
      <c r="E51" s="37"/>
      <c r="G51" s="27"/>
      <c r="H51" s="27"/>
      <c r="I51" s="27"/>
      <c r="J51" s="27"/>
      <c r="K51" s="27"/>
      <c r="L51" s="27"/>
      <c r="M51" s="27"/>
      <c r="N51" s="27"/>
    </row>
    <row r="52" spans="1:14" s="29" customFormat="1" ht="17.100000000000001" customHeight="1" x14ac:dyDescent="0.25">
      <c r="A52" s="40"/>
      <c r="B52" s="45"/>
      <c r="C52" s="49"/>
      <c r="D52" s="36"/>
      <c r="E52" s="37"/>
      <c r="G52" s="27"/>
      <c r="H52" s="27"/>
      <c r="I52" s="27"/>
      <c r="J52" s="27"/>
      <c r="K52" s="27"/>
      <c r="L52" s="27"/>
      <c r="M52" s="27"/>
      <c r="N52" s="27"/>
    </row>
    <row r="53" spans="1:14" s="29" customFormat="1" ht="17.100000000000001" customHeight="1" x14ac:dyDescent="0.25">
      <c r="A53" s="40"/>
      <c r="B53" s="45"/>
      <c r="C53" s="49"/>
      <c r="D53" s="36"/>
      <c r="E53" s="37"/>
      <c r="G53" s="27"/>
      <c r="H53" s="27"/>
      <c r="I53" s="27"/>
      <c r="J53" s="27"/>
      <c r="K53" s="27"/>
      <c r="L53" s="27"/>
      <c r="M53" s="27"/>
      <c r="N53" s="27"/>
    </row>
    <row r="54" spans="1:14" s="29" customFormat="1" ht="17.100000000000001" customHeight="1" x14ac:dyDescent="0.25">
      <c r="A54" s="40"/>
      <c r="B54" s="45"/>
      <c r="C54" s="49"/>
      <c r="D54" s="36"/>
      <c r="E54" s="37"/>
      <c r="G54" s="27"/>
      <c r="H54" s="27"/>
      <c r="I54" s="27"/>
      <c r="J54" s="27"/>
      <c r="K54" s="27"/>
      <c r="L54" s="27"/>
      <c r="M54" s="27"/>
      <c r="N54" s="27"/>
    </row>
    <row r="55" spans="1:14" s="29" customFormat="1" ht="17.100000000000001" customHeight="1" x14ac:dyDescent="0.25">
      <c r="A55" s="40"/>
      <c r="B55" s="45"/>
      <c r="C55" s="49"/>
      <c r="D55" s="36"/>
      <c r="E55" s="37"/>
      <c r="G55" s="27"/>
      <c r="H55" s="27"/>
      <c r="I55" s="27"/>
      <c r="J55" s="27"/>
      <c r="K55" s="27"/>
      <c r="L55" s="27"/>
      <c r="M55" s="27"/>
      <c r="N55" s="27"/>
    </row>
    <row r="56" spans="1:14" s="29" customFormat="1" ht="17.100000000000001" customHeight="1" x14ac:dyDescent="0.25">
      <c r="A56" s="40"/>
      <c r="B56" s="45"/>
      <c r="C56" s="49"/>
      <c r="D56" s="36"/>
      <c r="E56" s="37"/>
      <c r="G56" s="27"/>
      <c r="H56" s="27"/>
      <c r="I56" s="27"/>
      <c r="J56" s="27"/>
      <c r="K56" s="27"/>
      <c r="L56" s="27"/>
      <c r="M56" s="27"/>
      <c r="N56" s="27"/>
    </row>
    <row r="57" spans="1:14" s="29" customFormat="1" ht="17.100000000000001" customHeight="1" x14ac:dyDescent="0.25">
      <c r="A57" s="40"/>
      <c r="B57" s="45"/>
      <c r="C57" s="49"/>
      <c r="D57" s="36"/>
      <c r="E57" s="37"/>
      <c r="G57" s="27"/>
      <c r="H57" s="27"/>
      <c r="I57" s="27"/>
      <c r="J57" s="27"/>
      <c r="K57" s="27"/>
      <c r="L57" s="27"/>
      <c r="M57" s="27"/>
      <c r="N57" s="27"/>
    </row>
    <row r="58" spans="1:14" s="29" customFormat="1" ht="17.100000000000001" customHeight="1" x14ac:dyDescent="0.25">
      <c r="A58" s="40"/>
      <c r="B58" s="45"/>
      <c r="C58" s="49"/>
      <c r="D58" s="36"/>
      <c r="E58" s="37"/>
      <c r="G58" s="27"/>
      <c r="H58" s="27"/>
      <c r="I58" s="27"/>
      <c r="J58" s="27"/>
      <c r="K58" s="27"/>
      <c r="L58" s="27"/>
      <c r="M58" s="27"/>
      <c r="N58" s="27"/>
    </row>
    <row r="59" spans="1:14" s="29" customFormat="1" ht="17.100000000000001" customHeight="1" x14ac:dyDescent="0.25">
      <c r="A59" s="40"/>
      <c r="B59" s="45"/>
      <c r="C59" s="49"/>
      <c r="D59" s="36"/>
      <c r="E59" s="37"/>
      <c r="G59" s="27"/>
      <c r="H59" s="27"/>
      <c r="I59" s="27"/>
      <c r="J59" s="27"/>
      <c r="K59" s="27"/>
      <c r="L59" s="27"/>
      <c r="M59" s="27"/>
      <c r="N59" s="27"/>
    </row>
    <row r="60" spans="1:14" s="29" customFormat="1" ht="17.100000000000001" customHeight="1" x14ac:dyDescent="0.25">
      <c r="A60" s="40"/>
      <c r="B60" s="45"/>
      <c r="C60" s="49"/>
      <c r="D60" s="36"/>
      <c r="E60" s="37"/>
      <c r="G60" s="27"/>
      <c r="H60" s="27"/>
      <c r="I60" s="27"/>
      <c r="J60" s="27"/>
      <c r="K60" s="27"/>
      <c r="L60" s="27"/>
      <c r="M60" s="27"/>
      <c r="N60" s="27"/>
    </row>
    <row r="61" spans="1:14" s="29" customFormat="1" ht="17.100000000000001" customHeight="1" x14ac:dyDescent="0.25">
      <c r="A61" s="40"/>
      <c r="B61" s="45"/>
      <c r="C61" s="49"/>
      <c r="D61" s="36"/>
      <c r="E61" s="37"/>
      <c r="G61" s="27"/>
      <c r="H61" s="27"/>
      <c r="I61" s="27"/>
      <c r="J61" s="27"/>
      <c r="K61" s="27"/>
      <c r="L61" s="27"/>
      <c r="M61" s="27"/>
      <c r="N61" s="27"/>
    </row>
    <row r="62" spans="1:14" s="29" customFormat="1" ht="17.100000000000001" customHeight="1" x14ac:dyDescent="0.25">
      <c r="A62" s="40"/>
      <c r="B62" s="45"/>
      <c r="C62" s="49"/>
      <c r="D62" s="36"/>
      <c r="E62" s="37"/>
      <c r="G62" s="27"/>
      <c r="H62" s="27"/>
      <c r="I62" s="27"/>
      <c r="J62" s="27"/>
      <c r="K62" s="27"/>
      <c r="L62" s="27"/>
      <c r="M62" s="27"/>
      <c r="N62" s="27"/>
    </row>
    <row r="63" spans="1:14" s="29" customFormat="1" ht="17.100000000000001" customHeight="1" x14ac:dyDescent="0.25">
      <c r="A63" s="40"/>
      <c r="B63" s="45"/>
      <c r="C63" s="49"/>
      <c r="D63" s="36"/>
      <c r="E63" s="37"/>
      <c r="G63" s="27"/>
      <c r="H63" s="27"/>
      <c r="I63" s="27"/>
      <c r="J63" s="27"/>
      <c r="K63" s="27"/>
      <c r="L63" s="27"/>
      <c r="M63" s="27"/>
      <c r="N63" s="27"/>
    </row>
    <row r="64" spans="1:14" s="29" customFormat="1" ht="17.100000000000001" customHeight="1" x14ac:dyDescent="0.25">
      <c r="A64" s="40"/>
      <c r="B64" s="45"/>
      <c r="C64" s="49"/>
      <c r="D64" s="36"/>
      <c r="E64" s="37"/>
      <c r="G64" s="27"/>
      <c r="H64" s="27"/>
      <c r="I64" s="27"/>
      <c r="J64" s="27"/>
      <c r="K64" s="27"/>
      <c r="L64" s="27"/>
      <c r="M64" s="27"/>
      <c r="N64" s="27"/>
    </row>
    <row r="65" spans="1:14" s="29" customFormat="1" ht="17.100000000000001" customHeight="1" x14ac:dyDescent="0.25">
      <c r="A65" s="40"/>
      <c r="B65" s="45"/>
      <c r="C65" s="49"/>
      <c r="D65" s="36"/>
      <c r="E65" s="37"/>
      <c r="G65" s="27"/>
      <c r="H65" s="27"/>
      <c r="I65" s="27"/>
      <c r="J65" s="27"/>
      <c r="K65" s="27"/>
      <c r="L65" s="27"/>
      <c r="M65" s="27"/>
      <c r="N65" s="27"/>
    </row>
    <row r="66" spans="1:14" s="29" customFormat="1" ht="17.100000000000001" customHeight="1" x14ac:dyDescent="0.25">
      <c r="A66" s="40"/>
      <c r="B66" s="45"/>
      <c r="C66" s="49"/>
      <c r="D66" s="36"/>
      <c r="E66" s="37"/>
      <c r="G66" s="27"/>
      <c r="H66" s="27"/>
      <c r="I66" s="27"/>
      <c r="J66" s="27"/>
      <c r="K66" s="27"/>
      <c r="L66" s="27"/>
      <c r="M66" s="27"/>
      <c r="N66" s="27"/>
    </row>
    <row r="67" spans="1:14" s="29" customFormat="1" ht="17.100000000000001" customHeight="1" x14ac:dyDescent="0.25">
      <c r="A67" s="40"/>
      <c r="B67" s="45"/>
      <c r="C67" s="49"/>
      <c r="D67" s="36"/>
      <c r="E67" s="37"/>
      <c r="G67" s="27"/>
      <c r="H67" s="27"/>
      <c r="I67" s="27"/>
      <c r="J67" s="27"/>
      <c r="K67" s="27"/>
      <c r="L67" s="27"/>
      <c r="M67" s="27"/>
      <c r="N67" s="27"/>
    </row>
    <row r="68" spans="1:14" s="29" customFormat="1" ht="17.100000000000001" customHeight="1" x14ac:dyDescent="0.25">
      <c r="A68" s="40"/>
      <c r="B68" s="45"/>
      <c r="C68" s="49"/>
      <c r="D68" s="36"/>
      <c r="E68" s="37"/>
      <c r="G68" s="27"/>
      <c r="H68" s="27"/>
      <c r="I68" s="27"/>
      <c r="J68" s="27"/>
      <c r="K68" s="27"/>
      <c r="L68" s="27"/>
      <c r="M68" s="27"/>
      <c r="N68" s="27"/>
    </row>
    <row r="69" spans="1:14" s="29" customFormat="1" ht="17.100000000000001" customHeight="1" x14ac:dyDescent="0.25">
      <c r="A69" s="40"/>
      <c r="B69" s="45"/>
      <c r="C69" s="49"/>
      <c r="D69" s="36"/>
      <c r="E69" s="37"/>
      <c r="G69" s="27"/>
      <c r="H69" s="27"/>
      <c r="I69" s="27"/>
      <c r="J69" s="27"/>
      <c r="K69" s="27"/>
      <c r="L69" s="27"/>
      <c r="M69" s="27"/>
      <c r="N69" s="27"/>
    </row>
    <row r="70" spans="1:14" s="29" customFormat="1" ht="17.100000000000001" customHeight="1" x14ac:dyDescent="0.25">
      <c r="A70" s="40"/>
      <c r="B70" s="45"/>
      <c r="C70" s="49"/>
      <c r="D70" s="36"/>
      <c r="E70" s="37"/>
      <c r="G70" s="27"/>
      <c r="H70" s="27"/>
      <c r="I70" s="27"/>
      <c r="J70" s="27"/>
      <c r="K70" s="27"/>
      <c r="L70" s="27"/>
      <c r="M70" s="27"/>
      <c r="N70" s="27"/>
    </row>
    <row r="71" spans="1:14" s="29" customFormat="1" ht="17.100000000000001" customHeight="1" x14ac:dyDescent="0.25">
      <c r="A71" s="40"/>
      <c r="B71" s="45"/>
      <c r="C71" s="49"/>
      <c r="D71" s="36"/>
      <c r="E71" s="37"/>
      <c r="G71" s="27"/>
      <c r="H71" s="27"/>
      <c r="I71" s="27"/>
      <c r="J71" s="27"/>
      <c r="K71" s="27"/>
      <c r="L71" s="27"/>
      <c r="M71" s="27"/>
      <c r="N71" s="27"/>
    </row>
    <row r="72" spans="1:14" s="29" customFormat="1" ht="17.100000000000001" customHeight="1" x14ac:dyDescent="0.25">
      <c r="A72" s="40"/>
      <c r="B72" s="45"/>
      <c r="C72" s="49"/>
      <c r="D72" s="36"/>
      <c r="E72" s="37"/>
      <c r="G72" s="27"/>
      <c r="H72" s="27"/>
      <c r="I72" s="27"/>
      <c r="J72" s="27"/>
      <c r="K72" s="27"/>
      <c r="L72" s="27"/>
      <c r="M72" s="27"/>
      <c r="N72" s="27"/>
    </row>
    <row r="73" spans="1:14" s="29" customFormat="1" ht="17.100000000000001" customHeight="1" x14ac:dyDescent="0.25">
      <c r="A73" s="40"/>
      <c r="B73" s="45"/>
      <c r="C73" s="49"/>
      <c r="D73" s="36"/>
      <c r="E73" s="37"/>
      <c r="G73" s="27"/>
      <c r="H73" s="27"/>
      <c r="I73" s="27"/>
      <c r="J73" s="27"/>
      <c r="K73" s="27"/>
      <c r="L73" s="27"/>
      <c r="M73" s="27"/>
      <c r="N73" s="27"/>
    </row>
    <row r="74" spans="1:14" s="29" customFormat="1" ht="17.100000000000001" customHeight="1" x14ac:dyDescent="0.25">
      <c r="A74" s="40"/>
      <c r="B74" s="45"/>
      <c r="C74" s="49"/>
      <c r="D74" s="36"/>
      <c r="E74" s="37"/>
      <c r="G74" s="27"/>
      <c r="H74" s="27"/>
      <c r="I74" s="27"/>
      <c r="J74" s="27"/>
      <c r="K74" s="27"/>
      <c r="L74" s="27"/>
      <c r="M74" s="27"/>
      <c r="N74" s="27"/>
    </row>
    <row r="75" spans="1:14" s="29" customFormat="1" ht="17.100000000000001" customHeight="1" x14ac:dyDescent="0.25">
      <c r="A75" s="40"/>
      <c r="B75" s="45"/>
      <c r="C75" s="49"/>
      <c r="D75" s="36"/>
      <c r="E75" s="37"/>
      <c r="G75" s="27"/>
      <c r="H75" s="27"/>
      <c r="I75" s="27"/>
      <c r="J75" s="27"/>
      <c r="K75" s="27"/>
      <c r="L75" s="27"/>
      <c r="M75" s="27"/>
      <c r="N75" s="27"/>
    </row>
    <row r="76" spans="1:14" s="29" customFormat="1" ht="17.100000000000001" customHeight="1" x14ac:dyDescent="0.25">
      <c r="A76" s="40"/>
      <c r="B76" s="45"/>
      <c r="C76" s="49"/>
      <c r="D76" s="36"/>
      <c r="E76" s="37"/>
      <c r="G76" s="27"/>
      <c r="H76" s="27"/>
      <c r="I76" s="27"/>
      <c r="J76" s="27"/>
      <c r="K76" s="27"/>
      <c r="L76" s="27"/>
      <c r="M76" s="27"/>
      <c r="N76" s="27"/>
    </row>
    <row r="77" spans="1:14" s="29" customFormat="1" ht="17.100000000000001" customHeight="1" x14ac:dyDescent="0.25">
      <c r="A77" s="40"/>
      <c r="B77" s="45"/>
      <c r="C77" s="49"/>
      <c r="D77" s="36"/>
      <c r="E77" s="37"/>
      <c r="G77" s="27"/>
      <c r="H77" s="27"/>
      <c r="I77" s="27"/>
      <c r="J77" s="27"/>
      <c r="K77" s="27"/>
      <c r="L77" s="27"/>
      <c r="M77" s="27"/>
      <c r="N77" s="27"/>
    </row>
    <row r="78" spans="1:14" s="29" customFormat="1" ht="17.100000000000001" customHeight="1" x14ac:dyDescent="0.25">
      <c r="A78" s="40"/>
      <c r="B78" s="45"/>
      <c r="C78" s="49"/>
      <c r="D78" s="36"/>
      <c r="E78" s="37"/>
      <c r="G78" s="27"/>
      <c r="H78" s="27"/>
      <c r="I78" s="27"/>
      <c r="J78" s="27"/>
      <c r="K78" s="27"/>
      <c r="L78" s="27"/>
      <c r="M78" s="27"/>
      <c r="N78" s="27"/>
    </row>
    <row r="79" spans="1:14" s="29" customFormat="1" ht="17.100000000000001" customHeight="1" x14ac:dyDescent="0.25">
      <c r="A79" s="40"/>
      <c r="B79" s="45"/>
      <c r="C79" s="49"/>
      <c r="D79" s="36"/>
      <c r="E79" s="37"/>
      <c r="G79" s="27"/>
      <c r="H79" s="27"/>
      <c r="I79" s="27"/>
      <c r="J79" s="27"/>
      <c r="K79" s="27"/>
      <c r="L79" s="27"/>
      <c r="M79" s="27"/>
      <c r="N79" s="27"/>
    </row>
    <row r="80" spans="1:14" s="29" customFormat="1" ht="17.100000000000001" customHeight="1" x14ac:dyDescent="0.25">
      <c r="A80" s="40"/>
      <c r="B80" s="45"/>
      <c r="C80" s="49"/>
      <c r="D80" s="36"/>
      <c r="E80" s="37"/>
      <c r="G80" s="27"/>
      <c r="H80" s="27"/>
      <c r="I80" s="27"/>
      <c r="J80" s="27"/>
      <c r="K80" s="27"/>
      <c r="L80" s="27"/>
      <c r="M80" s="27"/>
      <c r="N80" s="27"/>
    </row>
    <row r="81" spans="1:14" s="29" customFormat="1" ht="17.100000000000001" customHeight="1" x14ac:dyDescent="0.25">
      <c r="A81" s="40"/>
      <c r="B81" s="45"/>
      <c r="C81" s="49"/>
      <c r="D81" s="36"/>
      <c r="E81" s="37"/>
      <c r="G81" s="27"/>
      <c r="H81" s="27"/>
      <c r="I81" s="27"/>
      <c r="J81" s="27"/>
      <c r="K81" s="27"/>
      <c r="L81" s="27"/>
      <c r="M81" s="27"/>
      <c r="N81" s="27"/>
    </row>
    <row r="82" spans="1:14" s="29" customFormat="1" ht="17.100000000000001" customHeight="1" x14ac:dyDescent="0.25">
      <c r="A82" s="40"/>
      <c r="B82" s="45"/>
      <c r="C82" s="49"/>
      <c r="D82" s="36"/>
      <c r="E82" s="37"/>
      <c r="G82" s="27"/>
      <c r="H82" s="27"/>
      <c r="I82" s="27"/>
      <c r="J82" s="27"/>
      <c r="K82" s="27"/>
      <c r="L82" s="27"/>
      <c r="M82" s="27"/>
      <c r="N82" s="27"/>
    </row>
    <row r="83" spans="1:14" s="29" customFormat="1" ht="17.100000000000001" customHeight="1" x14ac:dyDescent="0.25">
      <c r="A83" s="40"/>
      <c r="B83" s="45"/>
      <c r="C83" s="49"/>
      <c r="D83" s="36"/>
      <c r="E83" s="37"/>
      <c r="G83" s="27"/>
      <c r="H83" s="27"/>
      <c r="I83" s="27"/>
      <c r="J83" s="27"/>
      <c r="K83" s="27"/>
      <c r="L83" s="27"/>
      <c r="M83" s="27"/>
      <c r="N83" s="27"/>
    </row>
    <row r="84" spans="1:14" s="29" customFormat="1" ht="17.100000000000001" customHeight="1" x14ac:dyDescent="0.25">
      <c r="A84" s="40"/>
      <c r="B84" s="45"/>
      <c r="C84" s="49"/>
      <c r="D84" s="36"/>
      <c r="E84" s="37"/>
      <c r="G84" s="27"/>
      <c r="H84" s="27"/>
      <c r="I84" s="27"/>
      <c r="J84" s="27"/>
      <c r="K84" s="27"/>
      <c r="L84" s="27"/>
      <c r="M84" s="27"/>
      <c r="N84" s="27"/>
    </row>
    <row r="85" spans="1:14" s="29" customFormat="1" ht="17.100000000000001" customHeight="1" x14ac:dyDescent="0.25">
      <c r="A85" s="40"/>
      <c r="B85" s="45"/>
      <c r="C85" s="49"/>
      <c r="D85" s="36"/>
      <c r="E85" s="37"/>
      <c r="G85" s="27"/>
      <c r="H85" s="27"/>
      <c r="I85" s="27"/>
      <c r="J85" s="27"/>
      <c r="K85" s="27"/>
      <c r="L85" s="27"/>
      <c r="M85" s="27"/>
      <c r="N85" s="27"/>
    </row>
    <row r="86" spans="1:14" s="29" customFormat="1" ht="17.100000000000001" customHeight="1" x14ac:dyDescent="0.25">
      <c r="A86" s="40"/>
      <c r="B86" s="45"/>
      <c r="C86" s="49"/>
      <c r="D86" s="36"/>
      <c r="E86" s="37"/>
      <c r="G86" s="27"/>
      <c r="H86" s="27"/>
      <c r="I86" s="27"/>
      <c r="J86" s="27"/>
      <c r="K86" s="27"/>
      <c r="L86" s="27"/>
      <c r="M86" s="27"/>
      <c r="N86" s="27"/>
    </row>
    <row r="87" spans="1:14" s="29" customFormat="1" ht="17.100000000000001" customHeight="1" x14ac:dyDescent="0.25">
      <c r="A87" s="40"/>
      <c r="B87" s="45"/>
      <c r="C87" s="49"/>
      <c r="D87" s="36"/>
      <c r="E87" s="37"/>
      <c r="G87" s="27"/>
      <c r="H87" s="27"/>
      <c r="I87" s="27"/>
      <c r="J87" s="27"/>
      <c r="K87" s="27"/>
      <c r="L87" s="27"/>
      <c r="M87" s="27"/>
      <c r="N87" s="27"/>
    </row>
    <row r="88" spans="1:14" s="29" customFormat="1" ht="17.100000000000001" customHeight="1" x14ac:dyDescent="0.25">
      <c r="A88" s="40"/>
      <c r="B88" s="45"/>
      <c r="C88" s="49"/>
      <c r="D88" s="36"/>
      <c r="E88" s="37"/>
      <c r="G88" s="27"/>
      <c r="H88" s="27"/>
      <c r="I88" s="27"/>
      <c r="J88" s="27"/>
      <c r="K88" s="27"/>
      <c r="L88" s="27"/>
      <c r="M88" s="27"/>
      <c r="N88" s="27"/>
    </row>
    <row r="89" spans="1:14" s="29" customFormat="1" ht="17.100000000000001" customHeight="1" x14ac:dyDescent="0.25">
      <c r="A89" s="40"/>
      <c r="B89" s="45"/>
      <c r="C89" s="49"/>
      <c r="D89" s="36"/>
      <c r="E89" s="37"/>
      <c r="G89" s="27"/>
      <c r="H89" s="27"/>
      <c r="I89" s="27"/>
      <c r="J89" s="27"/>
      <c r="K89" s="27"/>
      <c r="L89" s="27"/>
      <c r="M89" s="27"/>
      <c r="N89" s="27"/>
    </row>
    <row r="90" spans="1:14" s="29" customFormat="1" ht="17.100000000000001" customHeight="1" x14ac:dyDescent="0.25">
      <c r="A90" s="40"/>
      <c r="B90" s="45"/>
      <c r="C90" s="49"/>
      <c r="D90" s="36"/>
      <c r="E90" s="37"/>
      <c r="G90" s="27"/>
      <c r="H90" s="27"/>
      <c r="I90" s="27"/>
      <c r="J90" s="27"/>
      <c r="K90" s="27"/>
      <c r="L90" s="27"/>
      <c r="M90" s="27"/>
      <c r="N90" s="27"/>
    </row>
    <row r="91" spans="1:14" s="29" customFormat="1" ht="17.100000000000001" customHeight="1" x14ac:dyDescent="0.25">
      <c r="A91" s="40"/>
      <c r="B91" s="45"/>
      <c r="C91" s="49"/>
      <c r="D91" s="36"/>
      <c r="E91" s="37"/>
      <c r="G91" s="27"/>
      <c r="H91" s="27"/>
      <c r="I91" s="27"/>
      <c r="J91" s="27"/>
      <c r="K91" s="27"/>
      <c r="L91" s="27"/>
      <c r="M91" s="27"/>
      <c r="N91" s="27"/>
    </row>
    <row r="92" spans="1:14" s="29" customFormat="1" ht="17.100000000000001" customHeight="1" x14ac:dyDescent="0.25">
      <c r="A92" s="40"/>
      <c r="B92" s="45"/>
      <c r="C92" s="49"/>
      <c r="D92" s="36"/>
      <c r="E92" s="37"/>
      <c r="G92" s="27"/>
      <c r="H92" s="27"/>
      <c r="I92" s="27"/>
      <c r="J92" s="27"/>
      <c r="K92" s="27"/>
      <c r="L92" s="27"/>
      <c r="M92" s="27"/>
      <c r="N92" s="27"/>
    </row>
    <row r="93" spans="1:14" s="29" customFormat="1" ht="17.100000000000001" customHeight="1" x14ac:dyDescent="0.25">
      <c r="A93" s="40"/>
      <c r="B93" s="45"/>
      <c r="C93" s="49"/>
      <c r="D93" s="36"/>
      <c r="E93" s="37"/>
      <c r="G93" s="27"/>
      <c r="H93" s="27"/>
      <c r="I93" s="27"/>
      <c r="J93" s="27"/>
      <c r="K93" s="27"/>
      <c r="L93" s="27"/>
      <c r="M93" s="27"/>
      <c r="N93" s="27"/>
    </row>
    <row r="94" spans="1:14" s="29" customFormat="1" ht="17.100000000000001" customHeight="1" x14ac:dyDescent="0.25">
      <c r="A94" s="40"/>
      <c r="B94" s="45"/>
      <c r="C94" s="49"/>
      <c r="D94" s="36"/>
      <c r="E94" s="37"/>
      <c r="G94" s="27"/>
      <c r="H94" s="27"/>
      <c r="I94" s="27"/>
      <c r="J94" s="27"/>
      <c r="K94" s="27"/>
      <c r="L94" s="27"/>
      <c r="M94" s="27"/>
      <c r="N94" s="27"/>
    </row>
    <row r="95" spans="1:14" s="29" customFormat="1" ht="17.100000000000001" customHeight="1" x14ac:dyDescent="0.25">
      <c r="A95" s="40"/>
      <c r="B95" s="45"/>
      <c r="C95" s="49"/>
      <c r="D95" s="36"/>
      <c r="E95" s="37"/>
      <c r="G95" s="27"/>
      <c r="H95" s="27"/>
      <c r="I95" s="27"/>
      <c r="J95" s="27"/>
      <c r="K95" s="27"/>
      <c r="L95" s="27"/>
      <c r="M95" s="27"/>
      <c r="N95" s="27"/>
    </row>
    <row r="96" spans="1:14" s="29" customFormat="1" ht="17.100000000000001" customHeight="1" x14ac:dyDescent="0.25">
      <c r="A96" s="40"/>
      <c r="B96" s="45"/>
      <c r="C96" s="49"/>
      <c r="D96" s="36"/>
      <c r="E96" s="37"/>
      <c r="G96" s="27"/>
      <c r="H96" s="27"/>
      <c r="I96" s="27"/>
      <c r="J96" s="27"/>
      <c r="K96" s="27"/>
      <c r="L96" s="27"/>
      <c r="M96" s="27"/>
      <c r="N96" s="27"/>
    </row>
    <row r="97" spans="1:14" s="29" customFormat="1" ht="17.100000000000001" customHeight="1" x14ac:dyDescent="0.25">
      <c r="A97" s="40"/>
      <c r="B97" s="45"/>
      <c r="C97" s="49"/>
      <c r="D97" s="36"/>
      <c r="E97" s="37"/>
      <c r="G97" s="27"/>
      <c r="H97" s="27"/>
      <c r="I97" s="27"/>
      <c r="J97" s="27"/>
      <c r="K97" s="27"/>
      <c r="L97" s="27"/>
      <c r="M97" s="27"/>
      <c r="N97" s="27"/>
    </row>
    <row r="98" spans="1:14" s="29" customFormat="1" ht="17.100000000000001" customHeight="1" x14ac:dyDescent="0.25">
      <c r="A98" s="40"/>
      <c r="B98" s="45"/>
      <c r="C98" s="49"/>
      <c r="D98" s="36"/>
      <c r="E98" s="37"/>
      <c r="G98" s="27"/>
      <c r="H98" s="27"/>
      <c r="I98" s="27"/>
      <c r="J98" s="27"/>
      <c r="K98" s="27"/>
      <c r="L98" s="27"/>
      <c r="M98" s="27"/>
      <c r="N98" s="27"/>
    </row>
    <row r="99" spans="1:14" s="29" customFormat="1" ht="17.100000000000001" customHeight="1" x14ac:dyDescent="0.25">
      <c r="A99" s="40"/>
      <c r="B99" s="45"/>
      <c r="C99" s="49"/>
      <c r="D99" s="36"/>
      <c r="E99" s="37"/>
      <c r="G99" s="27"/>
      <c r="H99" s="27"/>
      <c r="I99" s="27"/>
      <c r="J99" s="27"/>
      <c r="K99" s="27"/>
      <c r="L99" s="27"/>
      <c r="M99" s="27"/>
      <c r="N99" s="27"/>
    </row>
    <row r="100" spans="1:14" s="29" customFormat="1" ht="17.100000000000001" customHeight="1" x14ac:dyDescent="0.25">
      <c r="A100" s="40"/>
      <c r="B100" s="45"/>
      <c r="C100" s="49"/>
      <c r="D100" s="36"/>
      <c r="E100" s="37"/>
      <c r="G100" s="27"/>
      <c r="H100" s="27"/>
      <c r="I100" s="27"/>
      <c r="J100" s="27"/>
      <c r="K100" s="27"/>
      <c r="L100" s="27"/>
      <c r="M100" s="27"/>
      <c r="N100" s="27"/>
    </row>
    <row r="101" spans="1:14" s="29" customFormat="1" ht="17.100000000000001" customHeight="1" x14ac:dyDescent="0.25">
      <c r="A101" s="40"/>
      <c r="B101" s="45"/>
      <c r="C101" s="49"/>
      <c r="D101" s="36"/>
      <c r="E101" s="37"/>
      <c r="G101" s="27"/>
      <c r="H101" s="27"/>
      <c r="I101" s="27"/>
      <c r="J101" s="27"/>
      <c r="K101" s="27"/>
      <c r="L101" s="27"/>
      <c r="M101" s="27"/>
      <c r="N101" s="27"/>
    </row>
    <row r="102" spans="1:14" s="29" customFormat="1" ht="17.100000000000001" customHeight="1" x14ac:dyDescent="0.25">
      <c r="A102" s="40"/>
      <c r="B102" s="45"/>
      <c r="C102" s="49"/>
      <c r="D102" s="36"/>
      <c r="E102" s="37"/>
      <c r="G102" s="27"/>
      <c r="H102" s="27"/>
      <c r="I102" s="27"/>
      <c r="J102" s="27"/>
      <c r="K102" s="27"/>
      <c r="L102" s="27"/>
      <c r="M102" s="27"/>
      <c r="N102" s="27"/>
    </row>
    <row r="103" spans="1:14" s="29" customFormat="1" ht="17.100000000000001" customHeight="1" x14ac:dyDescent="0.25">
      <c r="A103" s="40"/>
      <c r="B103" s="45"/>
      <c r="C103" s="49"/>
      <c r="D103" s="36"/>
      <c r="E103" s="37"/>
      <c r="G103" s="27"/>
      <c r="H103" s="27"/>
      <c r="I103" s="27"/>
      <c r="J103" s="27"/>
      <c r="K103" s="27"/>
      <c r="L103" s="27"/>
      <c r="M103" s="27"/>
      <c r="N103" s="27"/>
    </row>
    <row r="104" spans="1:14" s="29" customFormat="1" ht="17.100000000000001" customHeight="1" x14ac:dyDescent="0.25">
      <c r="A104" s="40"/>
      <c r="B104" s="45"/>
      <c r="C104" s="49"/>
      <c r="D104" s="36"/>
      <c r="E104" s="37"/>
      <c r="G104" s="27"/>
      <c r="H104" s="27"/>
      <c r="I104" s="27"/>
      <c r="J104" s="27"/>
      <c r="K104" s="27"/>
      <c r="L104" s="27"/>
      <c r="M104" s="27"/>
      <c r="N104" s="27"/>
    </row>
    <row r="105" spans="1:14" s="29" customFormat="1" ht="17.100000000000001" customHeight="1" x14ac:dyDescent="0.25">
      <c r="A105" s="40"/>
      <c r="B105" s="45"/>
      <c r="C105" s="49"/>
      <c r="D105" s="36"/>
      <c r="E105" s="37"/>
      <c r="G105" s="27"/>
      <c r="H105" s="27"/>
      <c r="I105" s="27"/>
      <c r="J105" s="27"/>
      <c r="K105" s="27"/>
      <c r="L105" s="27"/>
      <c r="M105" s="27"/>
      <c r="N105" s="27"/>
    </row>
    <row r="106" spans="1:14" s="29" customFormat="1" ht="17.100000000000001" customHeight="1" x14ac:dyDescent="0.25">
      <c r="A106" s="40"/>
      <c r="B106" s="45"/>
      <c r="C106" s="49"/>
      <c r="D106" s="36"/>
      <c r="E106" s="37"/>
      <c r="G106" s="27"/>
      <c r="H106" s="27"/>
      <c r="I106" s="27"/>
      <c r="J106" s="27"/>
      <c r="K106" s="27"/>
      <c r="L106" s="27"/>
      <c r="M106" s="27"/>
      <c r="N106" s="27"/>
    </row>
    <row r="107" spans="1:14" s="29" customFormat="1" ht="17.100000000000001" customHeight="1" x14ac:dyDescent="0.25">
      <c r="A107" s="40"/>
      <c r="B107" s="45"/>
      <c r="C107" s="49"/>
      <c r="D107" s="36"/>
      <c r="E107" s="37"/>
      <c r="G107" s="27"/>
      <c r="H107" s="27"/>
      <c r="I107" s="27"/>
      <c r="J107" s="27"/>
      <c r="K107" s="27"/>
      <c r="L107" s="27"/>
      <c r="M107" s="27"/>
      <c r="N107" s="27"/>
    </row>
    <row r="108" spans="1:14" s="29" customFormat="1" ht="17.100000000000001" customHeight="1" x14ac:dyDescent="0.25">
      <c r="A108" s="40"/>
      <c r="B108" s="45"/>
      <c r="C108" s="49"/>
      <c r="D108" s="36"/>
      <c r="E108" s="37"/>
      <c r="G108" s="27"/>
      <c r="H108" s="27"/>
      <c r="I108" s="27"/>
      <c r="J108" s="27"/>
      <c r="K108" s="27"/>
      <c r="L108" s="27"/>
      <c r="M108" s="27"/>
      <c r="N108" s="27"/>
    </row>
    <row r="109" spans="1:14" s="29" customFormat="1" ht="17.100000000000001" customHeight="1" x14ac:dyDescent="0.25">
      <c r="A109" s="40"/>
      <c r="B109" s="45"/>
      <c r="C109" s="49"/>
      <c r="D109" s="36"/>
      <c r="E109" s="37"/>
      <c r="G109" s="27"/>
      <c r="H109" s="27"/>
      <c r="I109" s="27"/>
      <c r="J109" s="27"/>
      <c r="K109" s="27"/>
      <c r="L109" s="27"/>
      <c r="M109" s="27"/>
      <c r="N109" s="27"/>
    </row>
    <row r="110" spans="1:14" s="29" customFormat="1" ht="17.100000000000001" customHeight="1" x14ac:dyDescent="0.25">
      <c r="A110" s="40"/>
      <c r="B110" s="45"/>
      <c r="C110" s="49"/>
      <c r="D110" s="36"/>
      <c r="E110" s="37"/>
      <c r="G110" s="27"/>
      <c r="H110" s="27"/>
      <c r="I110" s="27"/>
      <c r="J110" s="27"/>
      <c r="K110" s="27"/>
      <c r="L110" s="27"/>
      <c r="M110" s="27"/>
      <c r="N110" s="27"/>
    </row>
    <row r="111" spans="1:14" s="29" customFormat="1" ht="17.100000000000001" customHeight="1" x14ac:dyDescent="0.25">
      <c r="A111" s="40"/>
      <c r="B111" s="45"/>
      <c r="C111" s="49"/>
      <c r="D111" s="36"/>
      <c r="E111" s="37"/>
      <c r="G111" s="27"/>
      <c r="H111" s="27"/>
      <c r="I111" s="27"/>
      <c r="J111" s="27"/>
      <c r="K111" s="27"/>
      <c r="L111" s="27"/>
      <c r="M111" s="27"/>
      <c r="N111" s="27"/>
    </row>
    <row r="112" spans="1:14" s="29" customFormat="1" ht="17.100000000000001" customHeight="1" x14ac:dyDescent="0.25">
      <c r="A112" s="40"/>
      <c r="B112" s="45"/>
      <c r="C112" s="49"/>
      <c r="D112" s="36"/>
      <c r="E112" s="37"/>
      <c r="G112" s="27"/>
      <c r="H112" s="27"/>
      <c r="I112" s="27"/>
      <c r="J112" s="27"/>
      <c r="K112" s="27"/>
      <c r="L112" s="27"/>
      <c r="M112" s="27"/>
      <c r="N112" s="27"/>
    </row>
    <row r="113" spans="1:14" s="29" customFormat="1" ht="17.100000000000001" customHeight="1" x14ac:dyDescent="0.25">
      <c r="A113" s="40"/>
      <c r="B113" s="45"/>
      <c r="C113" s="49"/>
      <c r="D113" s="36"/>
      <c r="E113" s="37"/>
      <c r="G113" s="27"/>
      <c r="H113" s="27"/>
      <c r="I113" s="27"/>
      <c r="J113" s="27"/>
      <c r="K113" s="27"/>
      <c r="L113" s="27"/>
      <c r="M113" s="27"/>
      <c r="N113" s="27"/>
    </row>
    <row r="114" spans="1:14" s="29" customFormat="1" ht="17.100000000000001" customHeight="1" x14ac:dyDescent="0.25">
      <c r="A114" s="40"/>
      <c r="B114" s="45"/>
      <c r="C114" s="49"/>
      <c r="D114" s="36"/>
      <c r="E114" s="37"/>
      <c r="G114" s="27"/>
      <c r="H114" s="27"/>
      <c r="I114" s="27"/>
      <c r="J114" s="27"/>
      <c r="K114" s="27"/>
      <c r="L114" s="27"/>
      <c r="M114" s="27"/>
      <c r="N114" s="27"/>
    </row>
    <row r="115" spans="1:14" s="29" customFormat="1" ht="17.100000000000001" customHeight="1" x14ac:dyDescent="0.25">
      <c r="A115" s="40"/>
      <c r="B115" s="45"/>
      <c r="C115" s="49"/>
      <c r="D115" s="36"/>
      <c r="E115" s="37"/>
      <c r="G115" s="27"/>
      <c r="H115" s="27"/>
      <c r="I115" s="27"/>
      <c r="J115" s="27"/>
      <c r="K115" s="27"/>
      <c r="L115" s="27"/>
      <c r="M115" s="27"/>
      <c r="N115" s="27"/>
    </row>
    <row r="116" spans="1:14" s="29" customFormat="1" ht="17.100000000000001" customHeight="1" x14ac:dyDescent="0.25">
      <c r="A116" s="40"/>
      <c r="B116" s="45"/>
      <c r="C116" s="49"/>
      <c r="D116" s="36"/>
      <c r="E116" s="37"/>
      <c r="G116" s="27"/>
      <c r="H116" s="27"/>
      <c r="I116" s="27"/>
      <c r="J116" s="27"/>
      <c r="K116" s="27"/>
      <c r="L116" s="27"/>
      <c r="M116" s="27"/>
      <c r="N116" s="27"/>
    </row>
    <row r="117" spans="1:14" s="29" customFormat="1" ht="17.100000000000001" customHeight="1" x14ac:dyDescent="0.25">
      <c r="A117" s="40"/>
      <c r="B117" s="45"/>
      <c r="C117" s="49"/>
      <c r="D117" s="36"/>
      <c r="E117" s="37"/>
      <c r="G117" s="27"/>
      <c r="H117" s="27"/>
      <c r="I117" s="27"/>
      <c r="J117" s="27"/>
      <c r="K117" s="27"/>
      <c r="L117" s="27"/>
      <c r="M117" s="27"/>
      <c r="N117" s="27"/>
    </row>
    <row r="118" spans="1:14" s="29" customFormat="1" ht="17.100000000000001" customHeight="1" x14ac:dyDescent="0.25">
      <c r="A118" s="40"/>
      <c r="B118" s="45"/>
      <c r="C118" s="49"/>
      <c r="D118" s="36"/>
      <c r="E118" s="37"/>
      <c r="G118" s="27"/>
      <c r="H118" s="27"/>
      <c r="I118" s="27"/>
      <c r="J118" s="27"/>
      <c r="K118" s="27"/>
      <c r="L118" s="27"/>
      <c r="M118" s="27"/>
      <c r="N118" s="27"/>
    </row>
    <row r="119" spans="1:14" s="29" customFormat="1" ht="17.100000000000001" customHeight="1" x14ac:dyDescent="0.25">
      <c r="A119" s="40"/>
      <c r="B119" s="45"/>
      <c r="C119" s="49"/>
      <c r="D119" s="36"/>
      <c r="E119" s="37"/>
      <c r="G119" s="27"/>
      <c r="H119" s="27"/>
      <c r="I119" s="27"/>
      <c r="J119" s="27"/>
      <c r="K119" s="27"/>
      <c r="L119" s="27"/>
      <c r="M119" s="27"/>
      <c r="N119" s="27"/>
    </row>
    <row r="120" spans="1:14" s="29" customFormat="1" ht="17.100000000000001" customHeight="1" x14ac:dyDescent="0.25">
      <c r="A120" s="40"/>
      <c r="B120" s="45"/>
      <c r="C120" s="49"/>
      <c r="D120" s="36"/>
      <c r="E120" s="37"/>
      <c r="G120" s="27"/>
      <c r="H120" s="27"/>
      <c r="I120" s="27"/>
      <c r="J120" s="27"/>
      <c r="K120" s="27"/>
      <c r="L120" s="27"/>
      <c r="M120" s="27"/>
      <c r="N120" s="27"/>
    </row>
    <row r="121" spans="1:14" s="29" customFormat="1" ht="17.100000000000001" customHeight="1" x14ac:dyDescent="0.25">
      <c r="A121" s="40"/>
      <c r="B121" s="45"/>
      <c r="C121" s="49"/>
      <c r="D121" s="36"/>
      <c r="E121" s="37"/>
      <c r="G121" s="27"/>
      <c r="H121" s="27"/>
      <c r="I121" s="27"/>
      <c r="J121" s="27"/>
      <c r="K121" s="27"/>
      <c r="L121" s="27"/>
      <c r="M121" s="27"/>
      <c r="N121" s="27"/>
    </row>
    <row r="122" spans="1:14" s="29" customFormat="1" ht="17.100000000000001" customHeight="1" x14ac:dyDescent="0.25">
      <c r="A122" s="40"/>
      <c r="B122" s="45"/>
      <c r="C122" s="49"/>
      <c r="D122" s="36"/>
      <c r="E122" s="37"/>
      <c r="G122" s="27"/>
      <c r="H122" s="27"/>
      <c r="I122" s="27"/>
      <c r="J122" s="27"/>
      <c r="K122" s="27"/>
      <c r="L122" s="27"/>
      <c r="M122" s="27"/>
      <c r="N122" s="27"/>
    </row>
    <row r="123" spans="1:14" s="29" customFormat="1" ht="17.100000000000001" customHeight="1" x14ac:dyDescent="0.25">
      <c r="A123" s="40"/>
      <c r="B123" s="45"/>
      <c r="C123" s="49"/>
      <c r="D123" s="36"/>
      <c r="E123" s="37"/>
      <c r="G123" s="27"/>
      <c r="H123" s="27"/>
      <c r="I123" s="27"/>
      <c r="J123" s="27"/>
      <c r="K123" s="27"/>
      <c r="L123" s="27"/>
      <c r="M123" s="27"/>
      <c r="N123" s="27"/>
    </row>
    <row r="124" spans="1:14" s="29" customFormat="1" ht="17.100000000000001" customHeight="1" x14ac:dyDescent="0.25">
      <c r="A124" s="40"/>
      <c r="B124" s="45"/>
      <c r="C124" s="49"/>
      <c r="D124" s="36"/>
      <c r="E124" s="37"/>
      <c r="G124" s="27"/>
      <c r="H124" s="27"/>
      <c r="I124" s="27"/>
      <c r="J124" s="27"/>
      <c r="K124" s="27"/>
      <c r="L124" s="27"/>
      <c r="M124" s="27"/>
      <c r="N124" s="27"/>
    </row>
    <row r="125" spans="1:14" s="29" customFormat="1" ht="17.100000000000001" customHeight="1" x14ac:dyDescent="0.25">
      <c r="A125" s="40"/>
      <c r="B125" s="45"/>
      <c r="C125" s="49"/>
      <c r="D125" s="36"/>
      <c r="E125" s="37"/>
      <c r="G125" s="27"/>
      <c r="H125" s="27"/>
      <c r="I125" s="27"/>
      <c r="J125" s="27"/>
      <c r="K125" s="27"/>
      <c r="L125" s="27"/>
      <c r="M125" s="27"/>
      <c r="N125" s="27"/>
    </row>
    <row r="126" spans="1:14" s="29" customFormat="1" ht="17.100000000000001" customHeight="1" x14ac:dyDescent="0.25">
      <c r="A126" s="40"/>
      <c r="B126" s="45"/>
      <c r="C126" s="49"/>
      <c r="D126" s="36"/>
      <c r="E126" s="37"/>
      <c r="G126" s="27"/>
      <c r="H126" s="27"/>
      <c r="I126" s="27"/>
      <c r="J126" s="27"/>
      <c r="K126" s="27"/>
      <c r="L126" s="27"/>
      <c r="M126" s="27"/>
      <c r="N126" s="27"/>
    </row>
    <row r="127" spans="1:14" s="29" customFormat="1" ht="17.100000000000001" customHeight="1" x14ac:dyDescent="0.25">
      <c r="A127" s="40"/>
      <c r="B127" s="45"/>
      <c r="C127" s="49"/>
      <c r="D127" s="36"/>
      <c r="E127" s="37"/>
      <c r="G127" s="27"/>
      <c r="H127" s="27"/>
      <c r="I127" s="27"/>
      <c r="J127" s="27"/>
      <c r="K127" s="27"/>
      <c r="L127" s="27"/>
      <c r="M127" s="27"/>
      <c r="N127" s="27"/>
    </row>
    <row r="128" spans="1:14" s="29" customFormat="1" ht="17.100000000000001" customHeight="1" x14ac:dyDescent="0.25">
      <c r="A128" s="40"/>
      <c r="B128" s="45"/>
      <c r="C128" s="49"/>
      <c r="D128" s="36"/>
      <c r="E128" s="37"/>
      <c r="G128" s="27"/>
      <c r="H128" s="27"/>
      <c r="I128" s="27"/>
      <c r="J128" s="27"/>
      <c r="K128" s="27"/>
      <c r="L128" s="27"/>
      <c r="M128" s="27"/>
      <c r="N128" s="27"/>
    </row>
    <row r="129" spans="1:14" s="29" customFormat="1" ht="17.100000000000001" customHeight="1" x14ac:dyDescent="0.25">
      <c r="A129" s="40"/>
      <c r="B129" s="45"/>
      <c r="C129" s="49"/>
      <c r="D129" s="36"/>
      <c r="E129" s="37"/>
      <c r="G129" s="27"/>
      <c r="H129" s="27"/>
      <c r="I129" s="27"/>
      <c r="J129" s="27"/>
      <c r="K129" s="27"/>
      <c r="L129" s="27"/>
      <c r="M129" s="27"/>
      <c r="N129" s="27"/>
    </row>
    <row r="130" spans="1:14" s="29" customFormat="1" ht="17.100000000000001" customHeight="1" x14ac:dyDescent="0.25">
      <c r="A130" s="40"/>
      <c r="B130" s="45"/>
      <c r="C130" s="49"/>
      <c r="D130" s="36"/>
      <c r="E130" s="37"/>
      <c r="G130" s="27"/>
      <c r="H130" s="27"/>
      <c r="I130" s="27"/>
      <c r="J130" s="27"/>
      <c r="K130" s="27"/>
      <c r="L130" s="27"/>
      <c r="M130" s="27"/>
      <c r="N130" s="27"/>
    </row>
    <row r="131" spans="1:14" s="29" customFormat="1" ht="17.100000000000001" customHeight="1" x14ac:dyDescent="0.25">
      <c r="A131" s="40"/>
      <c r="B131" s="45"/>
      <c r="C131" s="49"/>
      <c r="D131" s="36"/>
      <c r="E131" s="37"/>
      <c r="G131" s="27"/>
      <c r="H131" s="27"/>
      <c r="I131" s="27"/>
      <c r="J131" s="27"/>
      <c r="K131" s="27"/>
      <c r="L131" s="27"/>
      <c r="M131" s="27"/>
      <c r="N131" s="27"/>
    </row>
    <row r="132" spans="1:14" s="29" customFormat="1" ht="17.100000000000001" customHeight="1" x14ac:dyDescent="0.25">
      <c r="A132" s="40"/>
      <c r="B132" s="45"/>
      <c r="C132" s="49"/>
      <c r="D132" s="36"/>
      <c r="E132" s="37"/>
      <c r="G132" s="27"/>
      <c r="H132" s="27"/>
      <c r="I132" s="27"/>
      <c r="J132" s="27"/>
      <c r="K132" s="27"/>
      <c r="L132" s="27"/>
      <c r="M132" s="27"/>
      <c r="N132" s="27"/>
    </row>
    <row r="133" spans="1:14" s="29" customFormat="1" ht="17.100000000000001" customHeight="1" x14ac:dyDescent="0.25">
      <c r="A133" s="40"/>
      <c r="B133" s="45"/>
      <c r="C133" s="49"/>
      <c r="D133" s="36"/>
      <c r="E133" s="37"/>
      <c r="G133" s="27"/>
      <c r="H133" s="27"/>
      <c r="I133" s="27"/>
      <c r="J133" s="27"/>
      <c r="K133" s="27"/>
      <c r="L133" s="27"/>
      <c r="M133" s="27"/>
      <c r="N133" s="27"/>
    </row>
    <row r="134" spans="1:14" s="29" customFormat="1" ht="17.100000000000001" customHeight="1" x14ac:dyDescent="0.25">
      <c r="A134" s="40"/>
      <c r="B134" s="45"/>
      <c r="C134" s="49"/>
      <c r="D134" s="36"/>
      <c r="E134" s="37"/>
      <c r="G134" s="27"/>
      <c r="H134" s="27"/>
      <c r="I134" s="27"/>
      <c r="J134" s="27"/>
      <c r="K134" s="27"/>
      <c r="L134" s="27"/>
      <c r="M134" s="27"/>
      <c r="N134" s="27"/>
    </row>
    <row r="135" spans="1:14" s="29" customFormat="1" ht="17.100000000000001" customHeight="1" x14ac:dyDescent="0.25">
      <c r="A135" s="40"/>
      <c r="B135" s="45"/>
      <c r="C135" s="49"/>
      <c r="D135" s="36"/>
      <c r="E135" s="37"/>
      <c r="G135" s="27"/>
      <c r="H135" s="27"/>
      <c r="I135" s="27"/>
      <c r="J135" s="27"/>
      <c r="K135" s="27"/>
      <c r="L135" s="27"/>
      <c r="M135" s="27"/>
      <c r="N135" s="27"/>
    </row>
    <row r="136" spans="1:14" s="29" customFormat="1" ht="17.100000000000001" customHeight="1" x14ac:dyDescent="0.25">
      <c r="A136" s="40"/>
      <c r="B136" s="45"/>
      <c r="C136" s="49"/>
      <c r="D136" s="36"/>
      <c r="E136" s="37"/>
      <c r="G136" s="27"/>
      <c r="H136" s="27"/>
      <c r="I136" s="27"/>
      <c r="J136" s="27"/>
      <c r="K136" s="27"/>
      <c r="L136" s="27"/>
      <c r="M136" s="27"/>
      <c r="N136" s="27"/>
    </row>
    <row r="137" spans="1:14" s="29" customFormat="1" ht="17.100000000000001" customHeight="1" x14ac:dyDescent="0.25">
      <c r="A137" s="40"/>
      <c r="B137" s="45"/>
      <c r="C137" s="49"/>
      <c r="D137" s="36"/>
      <c r="E137" s="37"/>
      <c r="G137" s="27"/>
      <c r="H137" s="27"/>
      <c r="I137" s="27"/>
      <c r="J137" s="27"/>
      <c r="K137" s="27"/>
      <c r="L137" s="27"/>
      <c r="M137" s="27"/>
      <c r="N137" s="27"/>
    </row>
    <row r="138" spans="1:14" s="29" customFormat="1" ht="17.100000000000001" customHeight="1" x14ac:dyDescent="0.25">
      <c r="A138" s="40"/>
      <c r="B138" s="45"/>
      <c r="C138" s="49"/>
      <c r="D138" s="36"/>
      <c r="E138" s="37"/>
      <c r="G138" s="27"/>
      <c r="H138" s="27"/>
      <c r="I138" s="27"/>
      <c r="J138" s="27"/>
      <c r="K138" s="27"/>
      <c r="L138" s="27"/>
      <c r="M138" s="27"/>
      <c r="N138" s="27"/>
    </row>
    <row r="139" spans="1:14" s="29" customFormat="1" ht="17.100000000000001" customHeight="1" x14ac:dyDescent="0.25">
      <c r="A139" s="40"/>
      <c r="B139" s="45"/>
      <c r="C139" s="49"/>
      <c r="D139" s="36"/>
      <c r="E139" s="37"/>
      <c r="G139" s="27"/>
      <c r="H139" s="27"/>
      <c r="I139" s="27"/>
      <c r="J139" s="27"/>
      <c r="K139" s="27"/>
      <c r="L139" s="27"/>
      <c r="M139" s="27"/>
      <c r="N139" s="27"/>
    </row>
    <row r="140" spans="1:14" s="29" customFormat="1" ht="17.100000000000001" customHeight="1" x14ac:dyDescent="0.25">
      <c r="A140" s="40"/>
      <c r="B140" s="45"/>
      <c r="C140" s="49"/>
      <c r="D140" s="36"/>
      <c r="E140" s="37"/>
      <c r="G140" s="27"/>
      <c r="H140" s="27"/>
      <c r="I140" s="27"/>
      <c r="J140" s="27"/>
      <c r="K140" s="27"/>
      <c r="L140" s="27"/>
      <c r="M140" s="27"/>
      <c r="N140" s="27"/>
    </row>
    <row r="141" spans="1:14" s="29" customFormat="1" ht="17.100000000000001" customHeight="1" x14ac:dyDescent="0.25">
      <c r="A141" s="40"/>
      <c r="B141" s="45"/>
      <c r="C141" s="49"/>
      <c r="D141" s="36"/>
      <c r="E141" s="37"/>
      <c r="G141" s="27"/>
      <c r="H141" s="27"/>
      <c r="I141" s="27"/>
      <c r="J141" s="27"/>
      <c r="K141" s="27"/>
      <c r="L141" s="27"/>
      <c r="M141" s="27"/>
      <c r="N141" s="27"/>
    </row>
    <row r="142" spans="1:14" s="29" customFormat="1" ht="17.100000000000001" customHeight="1" x14ac:dyDescent="0.25">
      <c r="A142" s="40"/>
      <c r="B142" s="45"/>
      <c r="C142" s="49"/>
      <c r="D142" s="36"/>
      <c r="E142" s="37"/>
      <c r="G142" s="27"/>
      <c r="H142" s="27"/>
      <c r="I142" s="27"/>
      <c r="J142" s="27"/>
      <c r="K142" s="27"/>
      <c r="L142" s="27"/>
      <c r="M142" s="27"/>
      <c r="N142" s="27"/>
    </row>
    <row r="143" spans="1:14" s="29" customFormat="1" ht="17.100000000000001" customHeight="1" x14ac:dyDescent="0.25">
      <c r="A143" s="40"/>
      <c r="B143" s="45"/>
      <c r="C143" s="49"/>
      <c r="D143" s="36"/>
      <c r="E143" s="37"/>
      <c r="G143" s="27"/>
      <c r="H143" s="27"/>
      <c r="I143" s="27"/>
      <c r="J143" s="27"/>
      <c r="K143" s="27"/>
      <c r="L143" s="27"/>
      <c r="M143" s="27"/>
      <c r="N143" s="27"/>
    </row>
    <row r="144" spans="1:14" s="29" customFormat="1" ht="17.100000000000001" customHeight="1" x14ac:dyDescent="0.25">
      <c r="A144" s="40"/>
      <c r="B144" s="45"/>
      <c r="C144" s="49"/>
      <c r="D144" s="36"/>
      <c r="E144" s="37"/>
      <c r="G144" s="27"/>
      <c r="H144" s="27"/>
      <c r="I144" s="27"/>
      <c r="J144" s="27"/>
      <c r="K144" s="27"/>
      <c r="L144" s="27"/>
      <c r="M144" s="27"/>
      <c r="N144" s="27"/>
    </row>
    <row r="145" spans="1:14" s="29" customFormat="1" ht="17.100000000000001" customHeight="1" x14ac:dyDescent="0.25">
      <c r="A145" s="40"/>
      <c r="B145" s="45"/>
      <c r="C145" s="49"/>
      <c r="D145" s="36"/>
      <c r="E145" s="37"/>
      <c r="G145" s="27"/>
      <c r="H145" s="27"/>
      <c r="I145" s="27"/>
      <c r="J145" s="27"/>
      <c r="K145" s="27"/>
      <c r="L145" s="27"/>
      <c r="M145" s="27"/>
      <c r="N145" s="27"/>
    </row>
    <row r="146" spans="1:14" s="29" customFormat="1" ht="17.100000000000001" customHeight="1" x14ac:dyDescent="0.25">
      <c r="A146" s="40"/>
      <c r="B146" s="45"/>
      <c r="C146" s="49"/>
      <c r="D146" s="36"/>
      <c r="E146" s="37"/>
      <c r="G146" s="27"/>
      <c r="H146" s="27"/>
      <c r="I146" s="27"/>
      <c r="J146" s="27"/>
      <c r="K146" s="27"/>
      <c r="L146" s="27"/>
      <c r="M146" s="27"/>
      <c r="N146" s="27"/>
    </row>
    <row r="147" spans="1:14" s="29" customFormat="1" ht="17.100000000000001" customHeight="1" x14ac:dyDescent="0.25">
      <c r="A147" s="40"/>
      <c r="B147" s="45"/>
      <c r="C147" s="49"/>
      <c r="D147" s="36"/>
      <c r="E147" s="37"/>
      <c r="G147" s="27"/>
      <c r="H147" s="27"/>
      <c r="I147" s="27"/>
      <c r="J147" s="27"/>
      <c r="K147" s="27"/>
      <c r="L147" s="27"/>
      <c r="M147" s="27"/>
      <c r="N147" s="27"/>
    </row>
    <row r="148" spans="1:14" s="29" customFormat="1" ht="17.100000000000001" customHeight="1" x14ac:dyDescent="0.25">
      <c r="A148" s="40"/>
      <c r="B148" s="45"/>
      <c r="C148" s="49"/>
      <c r="D148" s="36"/>
      <c r="E148" s="37"/>
      <c r="G148" s="27"/>
      <c r="H148" s="27"/>
      <c r="I148" s="27"/>
      <c r="J148" s="27"/>
      <c r="K148" s="27"/>
      <c r="L148" s="27"/>
      <c r="M148" s="27"/>
      <c r="N148" s="27"/>
    </row>
    <row r="149" spans="1:14" s="29" customFormat="1" ht="17.100000000000001" customHeight="1" x14ac:dyDescent="0.25">
      <c r="A149" s="40"/>
      <c r="B149" s="45"/>
      <c r="C149" s="49"/>
      <c r="D149" s="36"/>
      <c r="E149" s="37"/>
      <c r="G149" s="27"/>
      <c r="H149" s="27"/>
      <c r="I149" s="27"/>
      <c r="J149" s="27"/>
      <c r="K149" s="27"/>
      <c r="L149" s="27"/>
      <c r="M149" s="27"/>
      <c r="N149" s="27"/>
    </row>
    <row r="150" spans="1:14" s="29" customFormat="1" ht="17.100000000000001" customHeight="1" x14ac:dyDescent="0.25">
      <c r="A150" s="40"/>
      <c r="B150" s="45"/>
      <c r="C150" s="49"/>
      <c r="D150" s="36"/>
      <c r="E150" s="37"/>
      <c r="G150" s="27"/>
      <c r="H150" s="27"/>
      <c r="I150" s="27"/>
      <c r="J150" s="27"/>
      <c r="K150" s="27"/>
      <c r="L150" s="27"/>
      <c r="M150" s="27"/>
      <c r="N150" s="27"/>
    </row>
    <row r="151" spans="1:14" s="29" customFormat="1" ht="17.100000000000001" customHeight="1" x14ac:dyDescent="0.25">
      <c r="A151" s="40"/>
      <c r="B151" s="45"/>
      <c r="C151" s="49"/>
      <c r="D151" s="36"/>
      <c r="E151" s="37"/>
      <c r="G151" s="27"/>
      <c r="H151" s="27"/>
      <c r="I151" s="27"/>
      <c r="J151" s="27"/>
      <c r="K151" s="27"/>
      <c r="L151" s="27"/>
      <c r="M151" s="27"/>
      <c r="N151" s="27"/>
    </row>
    <row r="152" spans="1:14" s="29" customFormat="1" ht="17.100000000000001" customHeight="1" x14ac:dyDescent="0.25">
      <c r="A152" s="40"/>
      <c r="B152" s="45"/>
      <c r="C152" s="49"/>
      <c r="D152" s="36"/>
      <c r="E152" s="37"/>
      <c r="G152" s="27"/>
      <c r="H152" s="27"/>
      <c r="I152" s="27"/>
      <c r="J152" s="27"/>
      <c r="K152" s="27"/>
      <c r="L152" s="27"/>
      <c r="M152" s="27"/>
      <c r="N152" s="27"/>
    </row>
    <row r="153" spans="1:14" s="29" customFormat="1" ht="17.100000000000001" customHeight="1" x14ac:dyDescent="0.25">
      <c r="A153" s="40"/>
      <c r="B153" s="45"/>
      <c r="C153" s="49"/>
      <c r="D153" s="36"/>
      <c r="E153" s="37"/>
      <c r="G153" s="27"/>
      <c r="H153" s="27"/>
      <c r="I153" s="27"/>
      <c r="J153" s="27"/>
      <c r="K153" s="27"/>
      <c r="L153" s="27"/>
      <c r="M153" s="27"/>
      <c r="N153" s="27"/>
    </row>
    <row r="154" spans="1:14" s="29" customFormat="1" ht="17.100000000000001" customHeight="1" x14ac:dyDescent="0.25">
      <c r="A154" s="40"/>
      <c r="B154" s="45"/>
      <c r="C154" s="49"/>
      <c r="D154" s="36"/>
      <c r="E154" s="37"/>
      <c r="G154" s="27"/>
      <c r="H154" s="27"/>
      <c r="I154" s="27"/>
      <c r="J154" s="27"/>
      <c r="K154" s="27"/>
      <c r="L154" s="27"/>
      <c r="M154" s="27"/>
      <c r="N154" s="27"/>
    </row>
    <row r="155" spans="1:14" s="29" customFormat="1" ht="17.100000000000001" customHeight="1" x14ac:dyDescent="0.25">
      <c r="A155" s="40"/>
      <c r="B155" s="45"/>
      <c r="C155" s="49"/>
      <c r="D155" s="36"/>
      <c r="E155" s="37"/>
      <c r="G155" s="27"/>
      <c r="H155" s="27"/>
      <c r="I155" s="27"/>
      <c r="J155" s="27"/>
      <c r="K155" s="27"/>
      <c r="L155" s="27"/>
      <c r="M155" s="27"/>
      <c r="N155" s="27"/>
    </row>
    <row r="156" spans="1:14" s="29" customFormat="1" ht="17.100000000000001" customHeight="1" x14ac:dyDescent="0.25">
      <c r="A156" s="40"/>
      <c r="B156" s="45"/>
      <c r="C156" s="49"/>
      <c r="D156" s="36"/>
      <c r="E156" s="37"/>
      <c r="G156" s="27"/>
      <c r="H156" s="27"/>
      <c r="I156" s="27"/>
      <c r="J156" s="27"/>
      <c r="K156" s="27"/>
      <c r="L156" s="27"/>
      <c r="M156" s="27"/>
      <c r="N156" s="27"/>
    </row>
    <row r="157" spans="1:14" s="29" customFormat="1" ht="17.100000000000001" customHeight="1" x14ac:dyDescent="0.25">
      <c r="A157" s="40"/>
      <c r="B157" s="45"/>
      <c r="C157" s="49"/>
      <c r="D157" s="36"/>
      <c r="E157" s="37"/>
      <c r="G157" s="27"/>
      <c r="H157" s="27"/>
      <c r="I157" s="27"/>
      <c r="J157" s="27"/>
      <c r="K157" s="27"/>
      <c r="L157" s="27"/>
      <c r="M157" s="27"/>
      <c r="N157" s="27"/>
    </row>
    <row r="158" spans="1:14" s="29" customFormat="1" ht="17.100000000000001" customHeight="1" x14ac:dyDescent="0.25">
      <c r="A158" s="40"/>
      <c r="B158" s="45"/>
      <c r="C158" s="49"/>
      <c r="D158" s="36"/>
      <c r="E158" s="37"/>
      <c r="G158" s="27"/>
      <c r="H158" s="27"/>
      <c r="I158" s="27"/>
      <c r="J158" s="27"/>
      <c r="K158" s="27"/>
      <c r="L158" s="27"/>
      <c r="M158" s="27"/>
      <c r="N158" s="27"/>
    </row>
    <row r="159" spans="1:14" s="29" customFormat="1" ht="17.100000000000001" customHeight="1" x14ac:dyDescent="0.25">
      <c r="A159" s="40"/>
      <c r="B159" s="45"/>
      <c r="C159" s="49"/>
      <c r="D159" s="36"/>
      <c r="E159" s="37"/>
      <c r="G159" s="27"/>
      <c r="H159" s="27"/>
      <c r="I159" s="27"/>
      <c r="J159" s="27"/>
      <c r="K159" s="27"/>
      <c r="L159" s="27"/>
      <c r="M159" s="27"/>
      <c r="N159" s="27"/>
    </row>
    <row r="160" spans="1:14" s="29" customFormat="1" ht="17.100000000000001" customHeight="1" x14ac:dyDescent="0.25">
      <c r="A160" s="40"/>
      <c r="B160" s="45"/>
      <c r="C160" s="49"/>
      <c r="D160" s="36"/>
      <c r="E160" s="37"/>
      <c r="G160" s="27"/>
      <c r="H160" s="27"/>
      <c r="I160" s="27"/>
      <c r="J160" s="27"/>
      <c r="K160" s="27"/>
      <c r="L160" s="27"/>
      <c r="M160" s="27"/>
      <c r="N160" s="27"/>
    </row>
    <row r="161" spans="1:14" s="29" customFormat="1" ht="17.100000000000001" customHeight="1" x14ac:dyDescent="0.25">
      <c r="A161" s="40"/>
      <c r="B161" s="45"/>
      <c r="C161" s="49"/>
      <c r="D161" s="36"/>
      <c r="E161" s="37"/>
      <c r="G161" s="27"/>
      <c r="H161" s="27"/>
      <c r="I161" s="27"/>
      <c r="J161" s="27"/>
      <c r="K161" s="27"/>
      <c r="L161" s="27"/>
      <c r="M161" s="27"/>
      <c r="N161" s="27"/>
    </row>
    <row r="162" spans="1:14" s="29" customFormat="1" ht="17.100000000000001" customHeight="1" x14ac:dyDescent="0.25">
      <c r="A162" s="40"/>
      <c r="B162" s="45"/>
      <c r="C162" s="49"/>
      <c r="D162" s="36"/>
      <c r="E162" s="37"/>
      <c r="G162" s="27"/>
      <c r="H162" s="27"/>
      <c r="I162" s="27"/>
      <c r="J162" s="27"/>
      <c r="K162" s="27"/>
      <c r="L162" s="27"/>
      <c r="M162" s="27"/>
      <c r="N162" s="27"/>
    </row>
    <row r="163" spans="1:14" s="29" customFormat="1" ht="17.100000000000001" customHeight="1" x14ac:dyDescent="0.25">
      <c r="A163" s="40"/>
      <c r="B163" s="45"/>
      <c r="C163" s="49"/>
      <c r="D163" s="36"/>
      <c r="E163" s="37"/>
      <c r="G163" s="27"/>
      <c r="H163" s="27"/>
      <c r="I163" s="27"/>
      <c r="J163" s="27"/>
      <c r="K163" s="27"/>
      <c r="L163" s="27"/>
      <c r="M163" s="27"/>
      <c r="N163" s="27"/>
    </row>
    <row r="164" spans="1:14" s="29" customFormat="1" ht="17.100000000000001" customHeight="1" x14ac:dyDescent="0.25">
      <c r="A164" s="40"/>
      <c r="B164" s="45"/>
      <c r="C164" s="49"/>
      <c r="D164" s="36"/>
      <c r="E164" s="37"/>
      <c r="G164" s="27"/>
      <c r="H164" s="27"/>
      <c r="I164" s="27"/>
      <c r="J164" s="27"/>
      <c r="K164" s="27"/>
      <c r="L164" s="27"/>
      <c r="M164" s="27"/>
      <c r="N164" s="27"/>
    </row>
    <row r="165" spans="1:14" s="29" customFormat="1" ht="17.100000000000001" customHeight="1" x14ac:dyDescent="0.25">
      <c r="A165" s="40"/>
      <c r="B165" s="45"/>
      <c r="C165" s="49"/>
      <c r="D165" s="36"/>
      <c r="E165" s="37"/>
      <c r="G165" s="27"/>
      <c r="H165" s="27"/>
      <c r="I165" s="27"/>
      <c r="J165" s="27"/>
      <c r="K165" s="27"/>
      <c r="L165" s="27"/>
      <c r="M165" s="27"/>
      <c r="N165" s="27"/>
    </row>
    <row r="166" spans="1:14" s="29" customFormat="1" ht="17.100000000000001" customHeight="1" x14ac:dyDescent="0.25">
      <c r="A166" s="40"/>
      <c r="B166" s="45"/>
      <c r="C166" s="49"/>
      <c r="D166" s="36"/>
      <c r="E166" s="37"/>
      <c r="G166" s="27"/>
      <c r="H166" s="27"/>
      <c r="I166" s="27"/>
      <c r="J166" s="27"/>
      <c r="K166" s="27"/>
      <c r="L166" s="27"/>
      <c r="M166" s="27"/>
      <c r="N166" s="27"/>
    </row>
    <row r="167" spans="1:14" s="29" customFormat="1" ht="17.100000000000001" customHeight="1" x14ac:dyDescent="0.25">
      <c r="A167" s="40"/>
      <c r="B167" s="45"/>
      <c r="C167" s="49"/>
      <c r="D167" s="36"/>
      <c r="E167" s="37"/>
      <c r="G167" s="27"/>
      <c r="H167" s="27"/>
      <c r="I167" s="27"/>
      <c r="J167" s="27"/>
      <c r="K167" s="27"/>
      <c r="L167" s="27"/>
      <c r="M167" s="27"/>
      <c r="N167" s="27"/>
    </row>
    <row r="168" spans="1:14" s="29" customFormat="1" ht="17.100000000000001" customHeight="1" x14ac:dyDescent="0.25">
      <c r="A168" s="40"/>
      <c r="B168" s="45"/>
      <c r="C168" s="49"/>
      <c r="D168" s="36"/>
      <c r="E168" s="37"/>
      <c r="G168" s="27"/>
      <c r="H168" s="27"/>
      <c r="I168" s="27"/>
      <c r="J168" s="27"/>
      <c r="K168" s="27"/>
      <c r="L168" s="27"/>
      <c r="M168" s="27"/>
      <c r="N168" s="27"/>
    </row>
    <row r="169" spans="1:14" s="29" customFormat="1" ht="17.100000000000001" customHeight="1" x14ac:dyDescent="0.25">
      <c r="A169" s="40"/>
      <c r="B169" s="45"/>
      <c r="C169" s="49"/>
      <c r="D169" s="36"/>
      <c r="E169" s="37"/>
      <c r="G169" s="27"/>
      <c r="H169" s="27"/>
      <c r="I169" s="27"/>
      <c r="J169" s="27"/>
      <c r="K169" s="27"/>
      <c r="L169" s="27"/>
      <c r="M169" s="27"/>
      <c r="N169" s="27"/>
    </row>
    <row r="170" spans="1:14" s="29" customFormat="1" ht="17.100000000000001" customHeight="1" x14ac:dyDescent="0.25">
      <c r="A170" s="40"/>
      <c r="B170" s="45"/>
      <c r="C170" s="49"/>
      <c r="D170" s="36"/>
      <c r="E170" s="37"/>
      <c r="G170" s="27"/>
      <c r="H170" s="27"/>
      <c r="I170" s="27"/>
      <c r="J170" s="27"/>
      <c r="K170" s="27"/>
      <c r="L170" s="27"/>
      <c r="M170" s="27"/>
      <c r="N170" s="27"/>
    </row>
    <row r="171" spans="1:14" s="29" customFormat="1" ht="17.100000000000001" customHeight="1" x14ac:dyDescent="0.25">
      <c r="A171" s="40"/>
      <c r="B171" s="45"/>
      <c r="C171" s="49"/>
      <c r="D171" s="36"/>
      <c r="E171" s="37"/>
      <c r="G171" s="27"/>
      <c r="H171" s="27"/>
      <c r="I171" s="27"/>
      <c r="J171" s="27"/>
      <c r="K171" s="27"/>
      <c r="L171" s="27"/>
      <c r="M171" s="27"/>
      <c r="N171" s="27"/>
    </row>
    <row r="172" spans="1:14" s="29" customFormat="1" ht="17.100000000000001" customHeight="1" x14ac:dyDescent="0.25">
      <c r="A172" s="40"/>
      <c r="B172" s="45"/>
      <c r="C172" s="49"/>
      <c r="D172" s="36"/>
      <c r="E172" s="37"/>
      <c r="G172" s="27"/>
      <c r="H172" s="27"/>
      <c r="I172" s="27"/>
      <c r="J172" s="27"/>
      <c r="K172" s="27"/>
      <c r="L172" s="27"/>
      <c r="M172" s="27"/>
      <c r="N172" s="27"/>
    </row>
    <row r="173" spans="1:14" s="29" customFormat="1" ht="17.100000000000001" customHeight="1" x14ac:dyDescent="0.25">
      <c r="A173" s="40"/>
      <c r="B173" s="45"/>
      <c r="C173" s="49"/>
      <c r="D173" s="36"/>
      <c r="E173" s="37"/>
      <c r="G173" s="27"/>
      <c r="H173" s="27"/>
      <c r="I173" s="27"/>
      <c r="J173" s="27"/>
      <c r="K173" s="27"/>
      <c r="L173" s="27"/>
      <c r="M173" s="27"/>
      <c r="N173" s="27"/>
    </row>
    <row r="174" spans="1:14" s="29" customFormat="1" ht="17.100000000000001" customHeight="1" x14ac:dyDescent="0.25">
      <c r="A174" s="40"/>
      <c r="B174" s="45"/>
      <c r="C174" s="49"/>
      <c r="D174" s="36"/>
      <c r="E174" s="37"/>
      <c r="G174" s="27"/>
      <c r="H174" s="27"/>
      <c r="I174" s="27"/>
      <c r="J174" s="27"/>
      <c r="K174" s="27"/>
      <c r="L174" s="27"/>
      <c r="M174" s="27"/>
      <c r="N174" s="27"/>
    </row>
    <row r="175" spans="1:14" s="29" customFormat="1" ht="17.100000000000001" customHeight="1" x14ac:dyDescent="0.25">
      <c r="A175" s="40"/>
      <c r="B175" s="45"/>
      <c r="C175" s="49"/>
      <c r="D175" s="36"/>
      <c r="E175" s="37"/>
      <c r="G175" s="27"/>
      <c r="H175" s="27"/>
      <c r="I175" s="27"/>
      <c r="J175" s="27"/>
      <c r="K175" s="27"/>
      <c r="L175" s="27"/>
      <c r="M175" s="27"/>
      <c r="N175" s="27"/>
    </row>
    <row r="176" spans="1:14" s="29" customFormat="1" ht="17.100000000000001" customHeight="1" x14ac:dyDescent="0.25">
      <c r="A176" s="40"/>
      <c r="B176" s="45"/>
      <c r="C176" s="49"/>
      <c r="D176" s="36"/>
      <c r="E176" s="37"/>
      <c r="G176" s="27"/>
      <c r="H176" s="27"/>
      <c r="I176" s="27"/>
      <c r="J176" s="27"/>
      <c r="K176" s="27"/>
      <c r="L176" s="27"/>
      <c r="M176" s="27"/>
      <c r="N176" s="27"/>
    </row>
    <row r="177" spans="1:14" s="29" customFormat="1" ht="17.100000000000001" customHeight="1" x14ac:dyDescent="0.25">
      <c r="A177" s="40"/>
      <c r="B177" s="45"/>
      <c r="C177" s="49"/>
      <c r="D177" s="36"/>
      <c r="E177" s="37"/>
      <c r="G177" s="27"/>
      <c r="H177" s="27"/>
      <c r="I177" s="27"/>
      <c r="J177" s="27"/>
      <c r="K177" s="27"/>
      <c r="L177" s="27"/>
      <c r="M177" s="27"/>
      <c r="N177" s="27"/>
    </row>
    <row r="178" spans="1:14" s="29" customFormat="1" ht="17.100000000000001" customHeight="1" x14ac:dyDescent="0.25">
      <c r="A178" s="40"/>
      <c r="B178" s="45"/>
      <c r="C178" s="49"/>
      <c r="D178" s="36"/>
      <c r="E178" s="37"/>
      <c r="G178" s="27"/>
      <c r="H178" s="27"/>
      <c r="I178" s="27"/>
      <c r="J178" s="27"/>
      <c r="K178" s="27"/>
      <c r="L178" s="27"/>
      <c r="M178" s="27"/>
      <c r="N178" s="27"/>
    </row>
    <row r="179" spans="1:14" s="29" customFormat="1" ht="17.100000000000001" customHeight="1" x14ac:dyDescent="0.25">
      <c r="A179" s="40"/>
      <c r="B179" s="45"/>
      <c r="C179" s="49"/>
      <c r="D179" s="36"/>
      <c r="E179" s="37"/>
      <c r="G179" s="27"/>
      <c r="H179" s="27"/>
      <c r="I179" s="27"/>
      <c r="J179" s="27"/>
      <c r="K179" s="27"/>
      <c r="L179" s="27"/>
      <c r="M179" s="27"/>
      <c r="N179" s="27"/>
    </row>
    <row r="180" spans="1:14" s="29" customFormat="1" ht="17.100000000000001" customHeight="1" x14ac:dyDescent="0.25">
      <c r="A180" s="40"/>
      <c r="B180" s="45"/>
      <c r="C180" s="49"/>
      <c r="D180" s="36"/>
      <c r="E180" s="37"/>
      <c r="G180" s="27"/>
      <c r="H180" s="27"/>
      <c r="I180" s="27"/>
      <c r="J180" s="27"/>
      <c r="K180" s="27"/>
      <c r="L180" s="27"/>
      <c r="M180" s="27"/>
      <c r="N180" s="27"/>
    </row>
    <row r="181" spans="1:14" s="29" customFormat="1" ht="17.100000000000001" customHeight="1" x14ac:dyDescent="0.25">
      <c r="A181" s="40"/>
      <c r="B181" s="45"/>
      <c r="C181" s="49"/>
      <c r="D181" s="36"/>
      <c r="E181" s="37"/>
      <c r="G181" s="27"/>
      <c r="H181" s="27"/>
      <c r="I181" s="27"/>
      <c r="J181" s="27"/>
      <c r="K181" s="27"/>
      <c r="L181" s="27"/>
      <c r="M181" s="27"/>
      <c r="N181" s="27"/>
    </row>
    <row r="182" spans="1:14" s="29" customFormat="1" ht="17.100000000000001" customHeight="1" x14ac:dyDescent="0.25">
      <c r="A182" s="40"/>
      <c r="B182" s="45"/>
      <c r="C182" s="49"/>
      <c r="D182" s="36"/>
      <c r="E182" s="37"/>
      <c r="G182" s="27"/>
      <c r="H182" s="27"/>
      <c r="I182" s="27"/>
      <c r="J182" s="27"/>
      <c r="K182" s="27"/>
      <c r="L182" s="27"/>
      <c r="M182" s="27"/>
      <c r="N182" s="27"/>
    </row>
    <row r="183" spans="1:14" s="29" customFormat="1" ht="17.100000000000001" customHeight="1" x14ac:dyDescent="0.25">
      <c r="A183" s="40"/>
      <c r="B183" s="45"/>
      <c r="C183" s="49"/>
      <c r="D183" s="36"/>
      <c r="E183" s="37"/>
      <c r="G183" s="27"/>
      <c r="H183" s="27"/>
      <c r="I183" s="27"/>
      <c r="J183" s="27"/>
      <c r="K183" s="27"/>
      <c r="L183" s="27"/>
      <c r="M183" s="27"/>
      <c r="N183" s="27"/>
    </row>
    <row r="184" spans="1:14" s="29" customFormat="1" ht="17.100000000000001" customHeight="1" x14ac:dyDescent="0.25">
      <c r="A184" s="40"/>
      <c r="B184" s="45"/>
      <c r="C184" s="49"/>
      <c r="D184" s="36"/>
      <c r="E184" s="37"/>
      <c r="G184" s="27"/>
      <c r="H184" s="27"/>
      <c r="I184" s="27"/>
      <c r="J184" s="27"/>
      <c r="K184" s="27"/>
      <c r="L184" s="27"/>
      <c r="M184" s="27"/>
      <c r="N184" s="27"/>
    </row>
    <row r="185" spans="1:14" s="29" customFormat="1" ht="17.100000000000001" customHeight="1" x14ac:dyDescent="0.25">
      <c r="A185" s="40"/>
      <c r="B185" s="45"/>
      <c r="C185" s="49"/>
      <c r="D185" s="36"/>
      <c r="E185" s="37"/>
      <c r="G185" s="27"/>
      <c r="H185" s="27"/>
      <c r="I185" s="27"/>
      <c r="J185" s="27"/>
      <c r="K185" s="27"/>
      <c r="L185" s="27"/>
      <c r="M185" s="27"/>
      <c r="N185" s="27"/>
    </row>
    <row r="186" spans="1:14" s="29" customFormat="1" ht="17.100000000000001" customHeight="1" x14ac:dyDescent="0.25">
      <c r="A186" s="40"/>
      <c r="B186" s="45"/>
      <c r="C186" s="49"/>
      <c r="D186" s="36"/>
      <c r="E186" s="37"/>
      <c r="G186" s="27"/>
      <c r="H186" s="27"/>
      <c r="I186" s="27"/>
      <c r="J186" s="27"/>
      <c r="K186" s="27"/>
      <c r="L186" s="27"/>
      <c r="M186" s="27"/>
      <c r="N186" s="27"/>
    </row>
    <row r="187" spans="1:14" s="29" customFormat="1" ht="17.100000000000001" customHeight="1" x14ac:dyDescent="0.25">
      <c r="A187" s="40"/>
      <c r="B187" s="45"/>
      <c r="C187" s="49"/>
      <c r="D187" s="36"/>
      <c r="E187" s="37"/>
      <c r="G187" s="27"/>
      <c r="H187" s="27"/>
      <c r="I187" s="27"/>
      <c r="J187" s="27"/>
      <c r="K187" s="27"/>
      <c r="L187" s="27"/>
      <c r="M187" s="27"/>
      <c r="N187" s="27"/>
    </row>
    <row r="188" spans="1:14" s="29" customFormat="1" ht="17.100000000000001" customHeight="1" x14ac:dyDescent="0.25">
      <c r="A188" s="40"/>
      <c r="B188" s="45"/>
      <c r="C188" s="49"/>
      <c r="D188" s="36"/>
      <c r="E188" s="37"/>
      <c r="G188" s="27"/>
      <c r="H188" s="27"/>
      <c r="I188" s="27"/>
      <c r="J188" s="27"/>
      <c r="K188" s="27"/>
      <c r="L188" s="27"/>
      <c r="M188" s="27"/>
      <c r="N188" s="27"/>
    </row>
    <row r="189" spans="1:14" s="29" customFormat="1" ht="17.100000000000001" customHeight="1" x14ac:dyDescent="0.25">
      <c r="A189" s="40"/>
      <c r="B189" s="45"/>
      <c r="C189" s="49"/>
      <c r="D189" s="36"/>
      <c r="E189" s="37"/>
      <c r="G189" s="27"/>
      <c r="H189" s="27"/>
      <c r="I189" s="27"/>
      <c r="J189" s="27"/>
      <c r="K189" s="27"/>
      <c r="L189" s="27"/>
      <c r="M189" s="27"/>
      <c r="N189" s="27"/>
    </row>
    <row r="190" spans="1:14" s="29" customFormat="1" ht="17.100000000000001" customHeight="1" x14ac:dyDescent="0.25">
      <c r="A190" s="40"/>
      <c r="B190" s="45"/>
      <c r="C190" s="49"/>
      <c r="D190" s="36"/>
      <c r="E190" s="37"/>
      <c r="G190" s="27"/>
      <c r="H190" s="27"/>
      <c r="I190" s="27"/>
      <c r="J190" s="27"/>
      <c r="K190" s="27"/>
      <c r="L190" s="27"/>
      <c r="M190" s="27"/>
      <c r="N190" s="27"/>
    </row>
    <row r="191" spans="1:14" s="29" customFormat="1" ht="17.100000000000001" customHeight="1" x14ac:dyDescent="0.25">
      <c r="A191" s="40"/>
      <c r="B191" s="45"/>
      <c r="C191" s="49"/>
      <c r="D191" s="36"/>
      <c r="E191" s="37"/>
      <c r="G191" s="27"/>
      <c r="H191" s="27"/>
      <c r="I191" s="27"/>
      <c r="J191" s="27"/>
      <c r="K191" s="27"/>
      <c r="L191" s="27"/>
      <c r="M191" s="27"/>
      <c r="N191" s="27"/>
    </row>
    <row r="192" spans="1:14" s="29" customFormat="1" ht="17.100000000000001" customHeight="1" x14ac:dyDescent="0.25">
      <c r="A192" s="40"/>
      <c r="B192" s="45"/>
      <c r="C192" s="49"/>
      <c r="D192" s="36"/>
      <c r="E192" s="37"/>
      <c r="G192" s="27"/>
      <c r="H192" s="27"/>
      <c r="I192" s="27"/>
      <c r="J192" s="27"/>
      <c r="K192" s="27"/>
      <c r="L192" s="27"/>
      <c r="M192" s="27"/>
      <c r="N192" s="27"/>
    </row>
    <row r="193" spans="1:14" s="29" customFormat="1" ht="17.100000000000001" customHeight="1" x14ac:dyDescent="0.25">
      <c r="A193" s="40"/>
      <c r="B193" s="45"/>
      <c r="C193" s="49"/>
      <c r="D193" s="36"/>
      <c r="E193" s="37"/>
      <c r="G193" s="27"/>
      <c r="H193" s="27"/>
      <c r="I193" s="27"/>
      <c r="J193" s="27"/>
      <c r="K193" s="27"/>
      <c r="L193" s="27"/>
      <c r="M193" s="27"/>
      <c r="N193" s="27"/>
    </row>
    <row r="194" spans="1:14" s="29" customFormat="1" ht="17.100000000000001" customHeight="1" x14ac:dyDescent="0.25">
      <c r="A194" s="40"/>
      <c r="B194" s="45"/>
      <c r="C194" s="49"/>
      <c r="D194" s="36"/>
      <c r="E194" s="37"/>
      <c r="G194" s="27"/>
      <c r="H194" s="27"/>
      <c r="I194" s="27"/>
      <c r="J194" s="27"/>
      <c r="K194" s="27"/>
      <c r="L194" s="27"/>
      <c r="M194" s="27"/>
      <c r="N194" s="27"/>
    </row>
    <row r="195" spans="1:14" s="29" customFormat="1" ht="17.100000000000001" customHeight="1" x14ac:dyDescent="0.25">
      <c r="A195" s="40"/>
      <c r="B195" s="45"/>
      <c r="C195" s="49"/>
      <c r="D195" s="36"/>
      <c r="E195" s="37"/>
      <c r="G195" s="27"/>
      <c r="H195" s="27"/>
      <c r="I195" s="27"/>
      <c r="J195" s="27"/>
      <c r="K195" s="27"/>
      <c r="L195" s="27"/>
      <c r="M195" s="27"/>
      <c r="N195" s="27"/>
    </row>
    <row r="196" spans="1:14" s="29" customFormat="1" ht="17.100000000000001" customHeight="1" x14ac:dyDescent="0.25">
      <c r="A196" s="40"/>
      <c r="B196" s="45"/>
      <c r="C196" s="49"/>
      <c r="D196" s="36"/>
      <c r="E196" s="37"/>
      <c r="G196" s="27"/>
      <c r="H196" s="27"/>
      <c r="I196" s="27"/>
      <c r="J196" s="27"/>
      <c r="K196" s="27"/>
      <c r="L196" s="27"/>
      <c r="M196" s="27"/>
      <c r="N196" s="27"/>
    </row>
    <row r="197" spans="1:14" s="29" customFormat="1" ht="17.100000000000001" customHeight="1" x14ac:dyDescent="0.25">
      <c r="A197" s="40"/>
      <c r="B197" s="45"/>
      <c r="C197" s="49"/>
      <c r="D197" s="36"/>
      <c r="E197" s="37"/>
      <c r="G197" s="27"/>
      <c r="H197" s="27"/>
      <c r="I197" s="27"/>
      <c r="J197" s="27"/>
      <c r="K197" s="27"/>
      <c r="L197" s="27"/>
      <c r="M197" s="27"/>
      <c r="N197" s="27"/>
    </row>
    <row r="198" spans="1:14" s="29" customFormat="1" ht="17.100000000000001" customHeight="1" x14ac:dyDescent="0.25">
      <c r="A198" s="40"/>
      <c r="B198" s="45"/>
      <c r="C198" s="49"/>
      <c r="D198" s="36"/>
      <c r="E198" s="37"/>
      <c r="G198" s="27"/>
      <c r="H198" s="27"/>
      <c r="I198" s="27"/>
      <c r="J198" s="27"/>
      <c r="K198" s="27"/>
      <c r="L198" s="27"/>
      <c r="M198" s="27"/>
      <c r="N198" s="27"/>
    </row>
    <row r="199" spans="1:14" s="29" customFormat="1" ht="17.100000000000001" customHeight="1" x14ac:dyDescent="0.25">
      <c r="A199" s="40"/>
      <c r="B199" s="45"/>
      <c r="C199" s="49"/>
      <c r="D199" s="36"/>
      <c r="E199" s="37"/>
      <c r="G199" s="27"/>
      <c r="H199" s="27"/>
      <c r="I199" s="27"/>
      <c r="J199" s="27"/>
      <c r="K199" s="27"/>
      <c r="L199" s="27"/>
      <c r="M199" s="27"/>
      <c r="N199" s="27"/>
    </row>
    <row r="200" spans="1:14" s="29" customFormat="1" ht="17.100000000000001" customHeight="1" x14ac:dyDescent="0.25">
      <c r="A200" s="40"/>
      <c r="B200" s="45"/>
      <c r="C200" s="49"/>
      <c r="D200" s="36"/>
      <c r="E200" s="37"/>
      <c r="G200" s="27"/>
      <c r="H200" s="27"/>
      <c r="I200" s="27"/>
      <c r="J200" s="27"/>
      <c r="K200" s="27"/>
      <c r="L200" s="27"/>
      <c r="M200" s="27"/>
      <c r="N200" s="27"/>
    </row>
    <row r="201" spans="1:14" s="29" customFormat="1" ht="17.100000000000001" customHeight="1" x14ac:dyDescent="0.25">
      <c r="A201" s="40"/>
      <c r="B201" s="45"/>
      <c r="C201" s="49"/>
      <c r="D201" s="36"/>
      <c r="E201" s="37"/>
      <c r="G201" s="27"/>
      <c r="H201" s="27"/>
      <c r="I201" s="27"/>
      <c r="J201" s="27"/>
      <c r="K201" s="27"/>
      <c r="L201" s="27"/>
      <c r="M201" s="27"/>
      <c r="N201" s="27"/>
    </row>
    <row r="202" spans="1:14" s="29" customFormat="1" ht="17.100000000000001" customHeight="1" x14ac:dyDescent="0.25">
      <c r="A202" s="40"/>
      <c r="B202" s="45"/>
      <c r="C202" s="49"/>
      <c r="D202" s="36"/>
      <c r="E202" s="37"/>
      <c r="G202" s="27"/>
      <c r="H202" s="27"/>
      <c r="I202" s="27"/>
      <c r="J202" s="27"/>
      <c r="K202" s="27"/>
      <c r="L202" s="27"/>
      <c r="M202" s="27"/>
      <c r="N202" s="27"/>
    </row>
    <row r="203" spans="1:14" s="29" customFormat="1" ht="17.100000000000001" customHeight="1" x14ac:dyDescent="0.25">
      <c r="A203" s="40"/>
      <c r="B203" s="45"/>
      <c r="C203" s="49"/>
      <c r="D203" s="36"/>
      <c r="E203" s="37"/>
      <c r="G203" s="27"/>
      <c r="H203" s="27"/>
      <c r="I203" s="27"/>
      <c r="J203" s="27"/>
      <c r="K203" s="27"/>
      <c r="L203" s="27"/>
      <c r="M203" s="27"/>
      <c r="N203" s="27"/>
    </row>
    <row r="204" spans="1:14" s="29" customFormat="1" ht="17.100000000000001" customHeight="1" x14ac:dyDescent="0.25">
      <c r="A204" s="40"/>
      <c r="B204" s="45"/>
      <c r="C204" s="49"/>
      <c r="D204" s="36"/>
      <c r="E204" s="37"/>
      <c r="G204" s="27"/>
      <c r="H204" s="27"/>
      <c r="I204" s="27"/>
      <c r="J204" s="27"/>
      <c r="K204" s="27"/>
      <c r="L204" s="27"/>
      <c r="M204" s="27"/>
      <c r="N204" s="27"/>
    </row>
    <row r="205" spans="1:14" s="29" customFormat="1" ht="17.100000000000001" customHeight="1" x14ac:dyDescent="0.25">
      <c r="A205" s="40"/>
      <c r="B205" s="45"/>
      <c r="C205" s="49"/>
      <c r="D205" s="36"/>
      <c r="E205" s="37"/>
      <c r="G205" s="27"/>
      <c r="H205" s="27"/>
      <c r="I205" s="27"/>
      <c r="J205" s="27"/>
      <c r="K205" s="27"/>
      <c r="L205" s="27"/>
      <c r="M205" s="27"/>
      <c r="N205" s="27"/>
    </row>
    <row r="206" spans="1:14" s="29" customFormat="1" ht="17.100000000000001" customHeight="1" x14ac:dyDescent="0.25">
      <c r="A206" s="40"/>
      <c r="B206" s="45"/>
      <c r="C206" s="49"/>
      <c r="D206" s="36"/>
      <c r="E206" s="37"/>
      <c r="G206" s="27"/>
      <c r="H206" s="27"/>
      <c r="I206" s="27"/>
      <c r="J206" s="27"/>
      <c r="K206" s="27"/>
      <c r="L206" s="27"/>
      <c r="M206" s="27"/>
      <c r="N206" s="27"/>
    </row>
    <row r="207" spans="1:14" s="29" customFormat="1" ht="17.100000000000001" customHeight="1" x14ac:dyDescent="0.25">
      <c r="A207" s="40"/>
      <c r="B207" s="45"/>
      <c r="C207" s="49"/>
      <c r="D207" s="36"/>
      <c r="E207" s="37"/>
      <c r="G207" s="27"/>
      <c r="H207" s="27"/>
      <c r="I207" s="27"/>
      <c r="J207" s="27"/>
      <c r="K207" s="27"/>
      <c r="L207" s="27"/>
      <c r="M207" s="27"/>
      <c r="N207" s="27"/>
    </row>
    <row r="208" spans="1:14" s="29" customFormat="1" ht="17.100000000000001" customHeight="1" x14ac:dyDescent="0.25">
      <c r="A208" s="40"/>
      <c r="B208" s="45"/>
      <c r="C208" s="49"/>
      <c r="D208" s="36"/>
      <c r="E208" s="37"/>
      <c r="G208" s="27"/>
      <c r="H208" s="27"/>
      <c r="I208" s="27"/>
      <c r="J208" s="27"/>
      <c r="K208" s="27"/>
      <c r="L208" s="27"/>
      <c r="M208" s="27"/>
      <c r="N208" s="27"/>
    </row>
    <row r="209" spans="1:14" s="29" customFormat="1" ht="17.100000000000001" customHeight="1" x14ac:dyDescent="0.25">
      <c r="A209" s="40"/>
      <c r="B209" s="45"/>
      <c r="C209" s="49"/>
      <c r="D209" s="36"/>
      <c r="E209" s="37"/>
      <c r="G209" s="27"/>
      <c r="H209" s="27"/>
      <c r="I209" s="27"/>
      <c r="J209" s="27"/>
      <c r="K209" s="27"/>
      <c r="L209" s="27"/>
      <c r="M209" s="27"/>
      <c r="N209" s="27"/>
    </row>
    <row r="210" spans="1:14" s="29" customFormat="1" ht="17.100000000000001" customHeight="1" x14ac:dyDescent="0.25">
      <c r="A210" s="40"/>
      <c r="B210" s="45"/>
      <c r="C210" s="49"/>
      <c r="D210" s="36"/>
      <c r="E210" s="37"/>
      <c r="G210" s="27"/>
      <c r="H210" s="27"/>
      <c r="I210" s="27"/>
      <c r="J210" s="27"/>
      <c r="K210" s="27"/>
      <c r="L210" s="27"/>
      <c r="M210" s="27"/>
      <c r="N210" s="27"/>
    </row>
    <row r="211" spans="1:14" s="29" customFormat="1" ht="17.100000000000001" customHeight="1" x14ac:dyDescent="0.25">
      <c r="A211" s="40"/>
      <c r="B211" s="45"/>
      <c r="C211" s="49"/>
      <c r="D211" s="36"/>
      <c r="E211" s="37"/>
      <c r="G211" s="27"/>
      <c r="H211" s="27"/>
      <c r="I211" s="27"/>
      <c r="J211" s="27"/>
      <c r="K211" s="27"/>
      <c r="L211" s="27"/>
      <c r="M211" s="27"/>
      <c r="N211" s="27"/>
    </row>
    <row r="212" spans="1:14" s="29" customFormat="1" ht="17.100000000000001" customHeight="1" x14ac:dyDescent="0.25">
      <c r="A212" s="40"/>
      <c r="B212" s="45"/>
      <c r="C212" s="49"/>
      <c r="D212" s="36"/>
      <c r="E212" s="37"/>
      <c r="G212" s="27"/>
      <c r="H212" s="27"/>
      <c r="I212" s="27"/>
      <c r="J212" s="27"/>
      <c r="K212" s="27"/>
      <c r="L212" s="27"/>
      <c r="M212" s="27"/>
      <c r="N212" s="27"/>
    </row>
    <row r="213" spans="1:14" s="29" customFormat="1" ht="17.100000000000001" customHeight="1" x14ac:dyDescent="0.25">
      <c r="A213" s="40"/>
      <c r="B213" s="45"/>
      <c r="C213" s="49"/>
      <c r="D213" s="36"/>
      <c r="E213" s="37"/>
      <c r="G213" s="27"/>
      <c r="H213" s="27"/>
      <c r="I213" s="27"/>
      <c r="J213" s="27"/>
      <c r="K213" s="27"/>
      <c r="L213" s="27"/>
      <c r="M213" s="27"/>
      <c r="N213" s="27"/>
    </row>
    <row r="214" spans="1:14" s="29" customFormat="1" ht="17.100000000000001" customHeight="1" x14ac:dyDescent="0.25">
      <c r="A214" s="40"/>
      <c r="B214" s="45"/>
      <c r="C214" s="49"/>
      <c r="D214" s="36"/>
      <c r="E214" s="37"/>
      <c r="G214" s="27"/>
      <c r="H214" s="27"/>
      <c r="I214" s="27"/>
      <c r="J214" s="27"/>
      <c r="K214" s="27"/>
      <c r="L214" s="27"/>
      <c r="M214" s="27"/>
      <c r="N214" s="27"/>
    </row>
    <row r="215" spans="1:14" s="29" customFormat="1" ht="17.100000000000001" customHeight="1" x14ac:dyDescent="0.25">
      <c r="A215" s="40"/>
      <c r="B215" s="45"/>
      <c r="C215" s="49"/>
      <c r="D215" s="36"/>
      <c r="E215" s="37"/>
      <c r="G215" s="27"/>
      <c r="H215" s="27"/>
      <c r="I215" s="27"/>
      <c r="J215" s="27"/>
      <c r="K215" s="27"/>
      <c r="L215" s="27"/>
      <c r="M215" s="27"/>
      <c r="N215" s="27"/>
    </row>
    <row r="216" spans="1:14" s="29" customFormat="1" ht="17.100000000000001" customHeight="1" x14ac:dyDescent="0.25">
      <c r="A216" s="40"/>
      <c r="B216" s="45"/>
      <c r="C216" s="49"/>
      <c r="D216" s="36"/>
      <c r="E216" s="37"/>
      <c r="G216" s="27"/>
      <c r="H216" s="27"/>
      <c r="I216" s="27"/>
      <c r="J216" s="27"/>
      <c r="K216" s="27"/>
      <c r="L216" s="27"/>
      <c r="M216" s="27"/>
      <c r="N216" s="27"/>
    </row>
    <row r="217" spans="1:14" s="29" customFormat="1" ht="17.100000000000001" customHeight="1" x14ac:dyDescent="0.25">
      <c r="A217" s="40"/>
      <c r="B217" s="45"/>
      <c r="C217" s="49"/>
      <c r="D217" s="36"/>
      <c r="E217" s="37"/>
      <c r="G217" s="27"/>
      <c r="H217" s="27"/>
      <c r="I217" s="27"/>
      <c r="J217" s="27"/>
      <c r="K217" s="27"/>
      <c r="L217" s="27"/>
      <c r="M217" s="27"/>
      <c r="N217" s="27"/>
    </row>
    <row r="218" spans="1:14" s="29" customFormat="1" ht="17.100000000000001" customHeight="1" x14ac:dyDescent="0.25">
      <c r="A218" s="40"/>
      <c r="B218" s="45"/>
      <c r="C218" s="49"/>
      <c r="D218" s="36"/>
      <c r="E218" s="37"/>
      <c r="G218" s="27"/>
      <c r="H218" s="27"/>
      <c r="I218" s="27"/>
      <c r="J218" s="27"/>
      <c r="K218" s="27"/>
      <c r="L218" s="27"/>
      <c r="M218" s="27"/>
      <c r="N218" s="27"/>
    </row>
    <row r="219" spans="1:14" s="29" customFormat="1" ht="17.100000000000001" customHeight="1" x14ac:dyDescent="0.25">
      <c r="A219" s="40"/>
      <c r="B219" s="45"/>
      <c r="C219" s="49"/>
      <c r="D219" s="36"/>
      <c r="E219" s="37"/>
      <c r="G219" s="27"/>
      <c r="H219" s="27"/>
      <c r="I219" s="27"/>
      <c r="J219" s="27"/>
      <c r="K219" s="27"/>
      <c r="L219" s="27"/>
      <c r="M219" s="27"/>
      <c r="N219" s="27"/>
    </row>
    <row r="220" spans="1:14" s="29" customFormat="1" ht="17.100000000000001" customHeight="1" x14ac:dyDescent="0.25">
      <c r="A220" s="40"/>
      <c r="B220" s="45"/>
      <c r="C220" s="49"/>
      <c r="D220" s="36"/>
      <c r="E220" s="37"/>
      <c r="G220" s="27"/>
      <c r="H220" s="27"/>
      <c r="I220" s="27"/>
      <c r="J220" s="27"/>
      <c r="K220" s="27"/>
      <c r="L220" s="27"/>
      <c r="M220" s="27"/>
      <c r="N220" s="27"/>
    </row>
    <row r="221" spans="1:14" s="29" customFormat="1" ht="17.100000000000001" customHeight="1" x14ac:dyDescent="0.25">
      <c r="A221" s="40"/>
      <c r="B221" s="45"/>
      <c r="C221" s="49"/>
      <c r="D221" s="36"/>
      <c r="E221" s="37"/>
      <c r="G221" s="27"/>
      <c r="H221" s="27"/>
      <c r="I221" s="27"/>
      <c r="J221" s="27"/>
      <c r="K221" s="27"/>
      <c r="L221" s="27"/>
      <c r="M221" s="27"/>
      <c r="N221" s="27"/>
    </row>
    <row r="222" spans="1:14" s="29" customFormat="1" ht="17.100000000000001" customHeight="1" x14ac:dyDescent="0.25">
      <c r="A222" s="40"/>
      <c r="B222" s="45"/>
      <c r="C222" s="49"/>
      <c r="D222" s="36"/>
      <c r="E222" s="37"/>
      <c r="G222" s="27"/>
      <c r="H222" s="27"/>
      <c r="I222" s="27"/>
      <c r="J222" s="27"/>
      <c r="K222" s="27"/>
      <c r="L222" s="27"/>
      <c r="M222" s="27"/>
      <c r="N222" s="27"/>
    </row>
    <row r="223" spans="1:14" s="29" customFormat="1" ht="17.100000000000001" customHeight="1" x14ac:dyDescent="0.25">
      <c r="A223" s="40"/>
      <c r="B223" s="45"/>
      <c r="C223" s="49"/>
      <c r="D223" s="36"/>
      <c r="E223" s="37"/>
      <c r="G223" s="27"/>
      <c r="H223" s="27"/>
      <c r="I223" s="27"/>
      <c r="J223" s="27"/>
      <c r="K223" s="27"/>
      <c r="L223" s="27"/>
      <c r="M223" s="27"/>
      <c r="N223" s="27"/>
    </row>
    <row r="224" spans="1:14" s="29" customFormat="1" ht="17.100000000000001" customHeight="1" x14ac:dyDescent="0.25">
      <c r="A224" s="40"/>
      <c r="B224" s="45"/>
      <c r="C224" s="49"/>
      <c r="D224" s="36"/>
      <c r="E224" s="37"/>
      <c r="G224" s="27"/>
      <c r="H224" s="27"/>
      <c r="I224" s="27"/>
      <c r="J224" s="27"/>
      <c r="K224" s="27"/>
      <c r="L224" s="27"/>
      <c r="M224" s="27"/>
      <c r="N224" s="27"/>
    </row>
    <row r="225" spans="1:14" s="29" customFormat="1" ht="17.100000000000001" customHeight="1" x14ac:dyDescent="0.25">
      <c r="A225" s="40"/>
      <c r="B225" s="45"/>
      <c r="C225" s="49"/>
      <c r="D225" s="36"/>
      <c r="E225" s="37"/>
      <c r="G225" s="27"/>
      <c r="H225" s="27"/>
      <c r="I225" s="27"/>
      <c r="J225" s="27"/>
      <c r="K225" s="27"/>
      <c r="L225" s="27"/>
      <c r="M225" s="27"/>
      <c r="N225" s="27"/>
    </row>
    <row r="226" spans="1:14" s="29" customFormat="1" ht="17.100000000000001" customHeight="1" x14ac:dyDescent="0.25">
      <c r="A226" s="40"/>
      <c r="B226" s="45"/>
      <c r="C226" s="49"/>
      <c r="D226" s="36"/>
      <c r="E226" s="37"/>
      <c r="G226" s="27"/>
      <c r="H226" s="27"/>
      <c r="I226" s="27"/>
      <c r="J226" s="27"/>
      <c r="K226" s="27"/>
      <c r="L226" s="27"/>
      <c r="M226" s="27"/>
      <c r="N226" s="27"/>
    </row>
    <row r="227" spans="1:14" s="29" customFormat="1" ht="17.100000000000001" customHeight="1" x14ac:dyDescent="0.25">
      <c r="A227" s="40"/>
      <c r="B227" s="45"/>
      <c r="C227" s="49"/>
      <c r="D227" s="36"/>
      <c r="E227" s="37"/>
      <c r="G227" s="27"/>
      <c r="H227" s="27"/>
      <c r="I227" s="27"/>
      <c r="J227" s="27"/>
      <c r="K227" s="27"/>
      <c r="L227" s="27"/>
      <c r="M227" s="27"/>
      <c r="N227" s="27"/>
    </row>
    <row r="228" spans="1:14" s="29" customFormat="1" ht="17.100000000000001" customHeight="1" x14ac:dyDescent="0.25">
      <c r="A228" s="40"/>
      <c r="B228" s="45"/>
      <c r="C228" s="49"/>
      <c r="D228" s="36"/>
      <c r="E228" s="37"/>
      <c r="G228" s="27"/>
      <c r="H228" s="27"/>
      <c r="I228" s="27"/>
      <c r="J228" s="27"/>
      <c r="K228" s="27"/>
      <c r="L228" s="27"/>
      <c r="M228" s="27"/>
      <c r="N228" s="27"/>
    </row>
    <row r="229" spans="1:14" s="29" customFormat="1" ht="17.100000000000001" customHeight="1" x14ac:dyDescent="0.25">
      <c r="A229" s="40"/>
      <c r="B229" s="45"/>
      <c r="C229" s="49"/>
      <c r="D229" s="36"/>
      <c r="E229" s="37"/>
      <c r="G229" s="27"/>
      <c r="H229" s="27"/>
      <c r="I229" s="27"/>
      <c r="J229" s="27"/>
      <c r="K229" s="27"/>
      <c r="L229" s="27"/>
      <c r="M229" s="27"/>
      <c r="N229" s="27"/>
    </row>
    <row r="230" spans="1:14" s="29" customFormat="1" ht="17.100000000000001" customHeight="1" x14ac:dyDescent="0.25">
      <c r="A230" s="40"/>
      <c r="B230" s="45"/>
      <c r="C230" s="49"/>
      <c r="D230" s="36"/>
      <c r="E230" s="37"/>
      <c r="G230" s="27"/>
      <c r="H230" s="27"/>
      <c r="I230" s="27"/>
      <c r="J230" s="27"/>
      <c r="K230" s="27"/>
      <c r="L230" s="27"/>
      <c r="M230" s="27"/>
      <c r="N230" s="27"/>
    </row>
    <row r="231" spans="1:14" s="29" customFormat="1" ht="17.100000000000001" customHeight="1" x14ac:dyDescent="0.25">
      <c r="A231" s="40"/>
      <c r="B231" s="45"/>
      <c r="C231" s="49"/>
      <c r="D231" s="36"/>
      <c r="E231" s="37"/>
      <c r="G231" s="27"/>
      <c r="H231" s="27"/>
      <c r="I231" s="27"/>
      <c r="J231" s="27"/>
      <c r="K231" s="27"/>
      <c r="L231" s="27"/>
      <c r="M231" s="27"/>
      <c r="N231" s="27"/>
    </row>
    <row r="232" spans="1:14" s="29" customFormat="1" ht="17.100000000000001" customHeight="1" x14ac:dyDescent="0.25">
      <c r="A232" s="40"/>
      <c r="B232" s="45"/>
      <c r="C232" s="49"/>
      <c r="D232" s="36"/>
      <c r="E232" s="37"/>
      <c r="G232" s="27"/>
      <c r="H232" s="27"/>
      <c r="I232" s="27"/>
      <c r="J232" s="27"/>
      <c r="K232" s="27"/>
      <c r="L232" s="27"/>
      <c r="M232" s="27"/>
      <c r="N232" s="27"/>
    </row>
    <row r="233" spans="1:14" s="29" customFormat="1" ht="17.100000000000001" customHeight="1" x14ac:dyDescent="0.25">
      <c r="A233" s="40"/>
      <c r="B233" s="45"/>
      <c r="C233" s="49"/>
      <c r="D233" s="36"/>
      <c r="E233" s="37"/>
      <c r="G233" s="27"/>
      <c r="H233" s="27"/>
      <c r="I233" s="27"/>
      <c r="J233" s="27"/>
      <c r="K233" s="27"/>
      <c r="L233" s="27"/>
      <c r="M233" s="27"/>
      <c r="N233" s="27"/>
    </row>
    <row r="234" spans="1:14" s="29" customFormat="1" ht="17.100000000000001" customHeight="1" x14ac:dyDescent="0.25">
      <c r="A234" s="40"/>
      <c r="B234" s="45"/>
      <c r="C234" s="49"/>
      <c r="D234" s="36"/>
      <c r="E234" s="37"/>
      <c r="G234" s="27"/>
      <c r="H234" s="27"/>
      <c r="I234" s="27"/>
      <c r="J234" s="27"/>
      <c r="K234" s="27"/>
      <c r="L234" s="27"/>
      <c r="M234" s="27"/>
      <c r="N234" s="27"/>
    </row>
    <row r="235" spans="1:14" s="29" customFormat="1" ht="17.100000000000001" customHeight="1" x14ac:dyDescent="0.25">
      <c r="A235" s="40"/>
      <c r="B235" s="45"/>
      <c r="C235" s="49"/>
      <c r="D235" s="36"/>
      <c r="E235" s="37"/>
      <c r="G235" s="27"/>
      <c r="H235" s="27"/>
      <c r="I235" s="27"/>
      <c r="J235" s="27"/>
      <c r="K235" s="27"/>
      <c r="L235" s="27"/>
      <c r="M235" s="27"/>
      <c r="N235" s="27"/>
    </row>
    <row r="236" spans="1:14" s="29" customFormat="1" ht="17.100000000000001" customHeight="1" x14ac:dyDescent="0.25">
      <c r="A236" s="40"/>
      <c r="B236" s="45"/>
      <c r="C236" s="49"/>
      <c r="D236" s="36"/>
      <c r="E236" s="37"/>
      <c r="G236" s="27"/>
      <c r="H236" s="27"/>
      <c r="I236" s="27"/>
      <c r="J236" s="27"/>
      <c r="K236" s="27"/>
      <c r="L236" s="27"/>
      <c r="M236" s="27"/>
      <c r="N236" s="27"/>
    </row>
    <row r="237" spans="1:14" s="29" customFormat="1" ht="17.100000000000001" customHeight="1" x14ac:dyDescent="0.25">
      <c r="A237" s="40"/>
      <c r="B237" s="45"/>
      <c r="C237" s="49"/>
      <c r="D237" s="36"/>
      <c r="E237" s="37"/>
      <c r="G237" s="27"/>
      <c r="H237" s="27"/>
      <c r="I237" s="27"/>
      <c r="J237" s="27"/>
      <c r="K237" s="27"/>
      <c r="L237" s="27"/>
      <c r="M237" s="27"/>
      <c r="N237" s="27"/>
    </row>
    <row r="238" spans="1:14" s="29" customFormat="1" ht="17.100000000000001" customHeight="1" x14ac:dyDescent="0.25">
      <c r="A238" s="40"/>
      <c r="B238" s="45"/>
      <c r="C238" s="49"/>
      <c r="D238" s="36"/>
      <c r="E238" s="37"/>
      <c r="G238" s="27"/>
      <c r="H238" s="27"/>
      <c r="I238" s="27"/>
      <c r="J238" s="27"/>
      <c r="K238" s="27"/>
      <c r="L238" s="27"/>
      <c r="M238" s="27"/>
      <c r="N238" s="27"/>
    </row>
    <row r="239" spans="1:14" s="29" customFormat="1" ht="17.100000000000001" customHeight="1" x14ac:dyDescent="0.25">
      <c r="A239" s="40"/>
      <c r="B239" s="45"/>
      <c r="C239" s="49"/>
      <c r="D239" s="36"/>
      <c r="E239" s="37"/>
      <c r="G239" s="27"/>
      <c r="H239" s="27"/>
      <c r="I239" s="27"/>
      <c r="J239" s="27"/>
      <c r="K239" s="27"/>
      <c r="L239" s="27"/>
      <c r="M239" s="27"/>
      <c r="N239" s="27"/>
    </row>
    <row r="240" spans="1:14" s="29" customFormat="1" ht="17.100000000000001" customHeight="1" x14ac:dyDescent="0.25">
      <c r="A240" s="40"/>
      <c r="B240" s="45"/>
      <c r="C240" s="49"/>
      <c r="D240" s="36"/>
      <c r="E240" s="37"/>
      <c r="G240" s="27"/>
      <c r="H240" s="27"/>
      <c r="I240" s="27"/>
      <c r="J240" s="27"/>
      <c r="K240" s="27"/>
      <c r="L240" s="27"/>
      <c r="M240" s="27"/>
      <c r="N240" s="27"/>
    </row>
    <row r="241" spans="1:14" s="29" customFormat="1" ht="17.100000000000001" customHeight="1" x14ac:dyDescent="0.25">
      <c r="A241" s="40"/>
      <c r="B241" s="45"/>
      <c r="C241" s="49"/>
      <c r="D241" s="36"/>
      <c r="E241" s="37"/>
      <c r="G241" s="27"/>
      <c r="H241" s="27"/>
      <c r="I241" s="27"/>
      <c r="J241" s="27"/>
      <c r="K241" s="27"/>
      <c r="L241" s="27"/>
      <c r="M241" s="27"/>
      <c r="N241" s="27"/>
    </row>
    <row r="242" spans="1:14" s="29" customFormat="1" ht="17.100000000000001" customHeight="1" x14ac:dyDescent="0.25">
      <c r="A242" s="40"/>
      <c r="B242" s="45"/>
      <c r="C242" s="49"/>
      <c r="D242" s="36"/>
      <c r="E242" s="37"/>
      <c r="G242" s="27"/>
      <c r="H242" s="27"/>
      <c r="I242" s="27"/>
      <c r="J242" s="27"/>
      <c r="K242" s="27"/>
      <c r="L242" s="27"/>
      <c r="M242" s="27"/>
      <c r="N242" s="27"/>
    </row>
    <row r="243" spans="1:14" s="29" customFormat="1" ht="17.100000000000001" customHeight="1" x14ac:dyDescent="0.25">
      <c r="A243" s="40"/>
      <c r="B243" s="45"/>
      <c r="C243" s="49"/>
      <c r="D243" s="36"/>
      <c r="E243" s="37"/>
      <c r="G243" s="27"/>
      <c r="H243" s="27"/>
      <c r="I243" s="27"/>
      <c r="J243" s="27"/>
      <c r="K243" s="27"/>
      <c r="L243" s="27"/>
      <c r="M243" s="27"/>
      <c r="N243" s="27"/>
    </row>
    <row r="244" spans="1:14" s="29" customFormat="1" ht="17.100000000000001" customHeight="1" x14ac:dyDescent="0.25">
      <c r="A244" s="40"/>
      <c r="B244" s="45"/>
      <c r="C244" s="49"/>
      <c r="D244" s="36"/>
      <c r="E244" s="37"/>
      <c r="G244" s="27"/>
      <c r="H244" s="27"/>
      <c r="I244" s="27"/>
      <c r="J244" s="27"/>
      <c r="K244" s="27"/>
      <c r="L244" s="27"/>
      <c r="M244" s="27"/>
      <c r="N244" s="27"/>
    </row>
    <row r="245" spans="1:14" s="29" customFormat="1" ht="17.100000000000001" customHeight="1" x14ac:dyDescent="0.25">
      <c r="A245" s="40"/>
      <c r="B245" s="45"/>
      <c r="C245" s="49"/>
      <c r="D245" s="36"/>
      <c r="E245" s="37"/>
      <c r="G245" s="27"/>
      <c r="H245" s="27"/>
      <c r="I245" s="27"/>
      <c r="J245" s="27"/>
      <c r="K245" s="27"/>
      <c r="L245" s="27"/>
      <c r="M245" s="27"/>
      <c r="N245" s="27"/>
    </row>
    <row r="246" spans="1:14" s="29" customFormat="1" ht="17.100000000000001" customHeight="1" x14ac:dyDescent="0.25">
      <c r="A246" s="40"/>
      <c r="B246" s="45"/>
      <c r="C246" s="49"/>
      <c r="D246" s="36"/>
      <c r="E246" s="37"/>
      <c r="G246" s="27"/>
      <c r="H246" s="27"/>
      <c r="I246" s="27"/>
      <c r="J246" s="27"/>
      <c r="K246" s="27"/>
      <c r="L246" s="27"/>
      <c r="M246" s="27"/>
      <c r="N246" s="27"/>
    </row>
    <row r="247" spans="1:14" s="29" customFormat="1" ht="17.100000000000001" customHeight="1" x14ac:dyDescent="0.25">
      <c r="A247" s="40"/>
      <c r="B247" s="45"/>
      <c r="C247" s="49"/>
      <c r="D247" s="36"/>
      <c r="E247" s="37"/>
      <c r="G247" s="27"/>
      <c r="H247" s="27"/>
      <c r="I247" s="27"/>
      <c r="J247" s="27"/>
      <c r="K247" s="27"/>
      <c r="L247" s="27"/>
      <c r="M247" s="27"/>
      <c r="N247" s="27"/>
    </row>
    <row r="248" spans="1:14" s="29" customFormat="1" ht="17.100000000000001" customHeight="1" x14ac:dyDescent="0.25">
      <c r="A248" s="40"/>
      <c r="B248" s="45"/>
      <c r="C248" s="49"/>
      <c r="D248" s="36"/>
      <c r="E248" s="37"/>
      <c r="G248" s="27"/>
      <c r="H248" s="27"/>
      <c r="I248" s="27"/>
      <c r="J248" s="27"/>
      <c r="K248" s="27"/>
      <c r="L248" s="27"/>
      <c r="M248" s="27"/>
      <c r="N248" s="27"/>
    </row>
    <row r="249" spans="1:14" s="29" customFormat="1" ht="17.100000000000001" customHeight="1" x14ac:dyDescent="0.25">
      <c r="A249" s="40"/>
      <c r="B249" s="45"/>
      <c r="C249" s="49"/>
      <c r="D249" s="36"/>
      <c r="E249" s="37"/>
      <c r="G249" s="27"/>
      <c r="H249" s="27"/>
      <c r="I249" s="27"/>
      <c r="J249" s="27"/>
      <c r="K249" s="27"/>
      <c r="L249" s="27"/>
      <c r="M249" s="27"/>
      <c r="N249" s="27"/>
    </row>
    <row r="250" spans="1:14" s="29" customFormat="1" ht="17.100000000000001" customHeight="1" x14ac:dyDescent="0.25">
      <c r="A250" s="40"/>
      <c r="B250" s="45"/>
      <c r="C250" s="49"/>
      <c r="D250" s="36"/>
      <c r="E250" s="37"/>
      <c r="G250" s="27"/>
      <c r="H250" s="27"/>
      <c r="I250" s="27"/>
      <c r="J250" s="27"/>
      <c r="K250" s="27"/>
      <c r="L250" s="27"/>
      <c r="M250" s="27"/>
      <c r="N250" s="27"/>
    </row>
    <row r="251" spans="1:14" s="29" customFormat="1" ht="17.100000000000001" customHeight="1" x14ac:dyDescent="0.25">
      <c r="A251" s="40"/>
      <c r="B251" s="45"/>
      <c r="C251" s="49"/>
      <c r="D251" s="36"/>
      <c r="E251" s="37"/>
      <c r="G251" s="27"/>
      <c r="H251" s="27"/>
      <c r="I251" s="27"/>
      <c r="J251" s="27"/>
      <c r="K251" s="27"/>
      <c r="L251" s="27"/>
      <c r="M251" s="27"/>
      <c r="N251" s="27"/>
    </row>
    <row r="252" spans="1:14" s="29" customFormat="1" ht="17.100000000000001" customHeight="1" x14ac:dyDescent="0.25">
      <c r="A252" s="40"/>
      <c r="B252" s="45"/>
      <c r="C252" s="49"/>
      <c r="D252" s="36"/>
      <c r="E252" s="37"/>
      <c r="G252" s="27"/>
      <c r="H252" s="27"/>
      <c r="I252" s="27"/>
      <c r="J252" s="27"/>
      <c r="K252" s="27"/>
      <c r="L252" s="27"/>
      <c r="M252" s="27"/>
      <c r="N252" s="27"/>
    </row>
    <row r="253" spans="1:14" s="29" customFormat="1" ht="17.100000000000001" customHeight="1" x14ac:dyDescent="0.25">
      <c r="A253" s="40"/>
      <c r="B253" s="45"/>
      <c r="C253" s="49"/>
      <c r="D253" s="36"/>
      <c r="E253" s="37"/>
      <c r="G253" s="27"/>
      <c r="H253" s="27"/>
      <c r="I253" s="27"/>
      <c r="J253" s="27"/>
      <c r="K253" s="27"/>
      <c r="L253" s="27"/>
      <c r="M253" s="27"/>
      <c r="N253" s="27"/>
    </row>
    <row r="254" spans="1:14" s="29" customFormat="1" ht="17.100000000000001" customHeight="1" x14ac:dyDescent="0.25">
      <c r="A254" s="40"/>
      <c r="B254" s="45"/>
      <c r="C254" s="49"/>
      <c r="D254" s="36"/>
      <c r="E254" s="37"/>
      <c r="G254" s="27"/>
      <c r="H254" s="27"/>
      <c r="I254" s="27"/>
      <c r="J254" s="27"/>
      <c r="K254" s="27"/>
      <c r="L254" s="27"/>
      <c r="M254" s="27"/>
      <c r="N254" s="27"/>
    </row>
    <row r="255" spans="1:14" s="29" customFormat="1" ht="17.100000000000001" customHeight="1" x14ac:dyDescent="0.25">
      <c r="A255" s="40"/>
      <c r="B255" s="45"/>
      <c r="C255" s="49"/>
      <c r="D255" s="36"/>
      <c r="E255" s="37"/>
      <c r="G255" s="27"/>
      <c r="H255" s="27"/>
      <c r="I255" s="27"/>
      <c r="J255" s="27"/>
      <c r="K255" s="27"/>
      <c r="L255" s="27"/>
      <c r="M255" s="27"/>
      <c r="N255" s="27"/>
    </row>
    <row r="256" spans="1:14" s="29" customFormat="1" ht="17.100000000000001" customHeight="1" x14ac:dyDescent="0.25">
      <c r="A256" s="40"/>
      <c r="B256" s="45"/>
      <c r="C256" s="49"/>
      <c r="D256" s="36"/>
      <c r="E256" s="37"/>
      <c r="G256" s="27"/>
      <c r="H256" s="27"/>
      <c r="I256" s="27"/>
      <c r="J256" s="27"/>
      <c r="K256" s="27"/>
      <c r="L256" s="27"/>
      <c r="M256" s="27"/>
      <c r="N256" s="27"/>
    </row>
    <row r="257" spans="1:14" s="29" customFormat="1" ht="17.100000000000001" customHeight="1" x14ac:dyDescent="0.25">
      <c r="A257" s="40"/>
      <c r="B257" s="45"/>
      <c r="C257" s="49"/>
      <c r="D257" s="36"/>
      <c r="E257" s="37"/>
      <c r="G257" s="27"/>
      <c r="H257" s="27"/>
      <c r="I257" s="27"/>
      <c r="J257" s="27"/>
      <c r="K257" s="27"/>
      <c r="L257" s="27"/>
      <c r="M257" s="27"/>
      <c r="N257" s="27"/>
    </row>
    <row r="258" spans="1:14" s="29" customFormat="1" ht="17.100000000000001" customHeight="1" x14ac:dyDescent="0.25">
      <c r="A258" s="40"/>
      <c r="B258" s="45"/>
      <c r="C258" s="49"/>
      <c r="D258" s="36"/>
      <c r="E258" s="37"/>
      <c r="G258" s="27"/>
      <c r="H258" s="27"/>
      <c r="I258" s="27"/>
      <c r="J258" s="27"/>
      <c r="K258" s="27"/>
      <c r="L258" s="27"/>
      <c r="M258" s="27"/>
      <c r="N258" s="27"/>
    </row>
    <row r="259" spans="1:14" s="29" customFormat="1" ht="17.100000000000001" customHeight="1" x14ac:dyDescent="0.25">
      <c r="A259" s="40"/>
      <c r="B259" s="45"/>
      <c r="C259" s="49"/>
      <c r="D259" s="36"/>
      <c r="E259" s="37"/>
      <c r="G259" s="27"/>
      <c r="H259" s="27"/>
      <c r="I259" s="27"/>
      <c r="J259" s="27"/>
      <c r="K259" s="27"/>
      <c r="L259" s="27"/>
      <c r="M259" s="27"/>
      <c r="N259" s="27"/>
    </row>
    <row r="260" spans="1:14" s="29" customFormat="1" ht="17.100000000000001" customHeight="1" x14ac:dyDescent="0.25">
      <c r="A260" s="40"/>
      <c r="B260" s="45"/>
      <c r="C260" s="49"/>
      <c r="D260" s="36"/>
      <c r="E260" s="37"/>
      <c r="G260" s="27"/>
      <c r="H260" s="27"/>
      <c r="I260" s="27"/>
      <c r="J260" s="27"/>
      <c r="K260" s="27"/>
      <c r="L260" s="27"/>
      <c r="M260" s="27"/>
      <c r="N260" s="27"/>
    </row>
    <row r="261" spans="1:14" s="29" customFormat="1" ht="17.100000000000001" customHeight="1" x14ac:dyDescent="0.25">
      <c r="A261" s="40"/>
      <c r="B261" s="45"/>
      <c r="C261" s="49"/>
      <c r="D261" s="36"/>
      <c r="E261" s="37"/>
      <c r="G261" s="27"/>
      <c r="H261" s="27"/>
      <c r="I261" s="27"/>
      <c r="J261" s="27"/>
      <c r="K261" s="27"/>
      <c r="L261" s="27"/>
      <c r="M261" s="27"/>
      <c r="N261" s="27"/>
    </row>
    <row r="262" spans="1:14" s="29" customFormat="1" ht="17.100000000000001" customHeight="1" x14ac:dyDescent="0.25">
      <c r="A262" s="40"/>
      <c r="B262" s="45"/>
      <c r="C262" s="49"/>
      <c r="D262" s="36"/>
      <c r="E262" s="37"/>
      <c r="G262" s="27"/>
      <c r="H262" s="27"/>
      <c r="I262" s="27"/>
      <c r="J262" s="27"/>
      <c r="K262" s="27"/>
      <c r="L262" s="27"/>
      <c r="M262" s="27"/>
      <c r="N262" s="27"/>
    </row>
    <row r="263" spans="1:14" s="29" customFormat="1" ht="17.100000000000001" customHeight="1" x14ac:dyDescent="0.25">
      <c r="A263" s="40"/>
      <c r="B263" s="45"/>
      <c r="C263" s="49"/>
      <c r="D263" s="36"/>
      <c r="E263" s="37"/>
      <c r="G263" s="27"/>
      <c r="H263" s="27"/>
      <c r="I263" s="27"/>
      <c r="J263" s="27"/>
      <c r="K263" s="27"/>
      <c r="L263" s="27"/>
      <c r="M263" s="27"/>
      <c r="N263" s="27"/>
    </row>
    <row r="264" spans="1:14" s="29" customFormat="1" ht="17.100000000000001" customHeight="1" x14ac:dyDescent="0.25">
      <c r="A264" s="40"/>
      <c r="B264" s="45"/>
      <c r="C264" s="49"/>
      <c r="D264" s="36"/>
      <c r="E264" s="37"/>
      <c r="G264" s="27"/>
      <c r="H264" s="27"/>
      <c r="I264" s="27"/>
      <c r="J264" s="27"/>
      <c r="K264" s="27"/>
      <c r="L264" s="27"/>
      <c r="M264" s="27"/>
      <c r="N264" s="27"/>
    </row>
    <row r="265" spans="1:14" s="29" customFormat="1" ht="17.100000000000001" customHeight="1" x14ac:dyDescent="0.25">
      <c r="A265" s="40"/>
      <c r="B265" s="45"/>
      <c r="C265" s="49"/>
      <c r="D265" s="36"/>
      <c r="E265" s="37"/>
      <c r="G265" s="27"/>
      <c r="H265" s="27"/>
      <c r="I265" s="27"/>
      <c r="J265" s="27"/>
      <c r="K265" s="27"/>
      <c r="L265" s="27"/>
      <c r="M265" s="27"/>
      <c r="N265" s="27"/>
    </row>
    <row r="266" spans="1:14" s="29" customFormat="1" ht="17.100000000000001" customHeight="1" x14ac:dyDescent="0.25">
      <c r="A266" s="40"/>
      <c r="B266" s="45"/>
      <c r="C266" s="49"/>
      <c r="D266" s="36"/>
      <c r="E266" s="37"/>
      <c r="G266" s="27"/>
      <c r="H266" s="27"/>
      <c r="I266" s="27"/>
      <c r="J266" s="27"/>
      <c r="K266" s="27"/>
      <c r="L266" s="27"/>
      <c r="M266" s="27"/>
      <c r="N266" s="27"/>
    </row>
    <row r="267" spans="1:14" s="29" customFormat="1" ht="17.100000000000001" customHeight="1" x14ac:dyDescent="0.25">
      <c r="A267" s="40"/>
      <c r="B267" s="45"/>
      <c r="C267" s="49"/>
      <c r="D267" s="36"/>
      <c r="E267" s="37"/>
      <c r="G267" s="27"/>
      <c r="H267" s="27"/>
      <c r="I267" s="27"/>
      <c r="J267" s="27"/>
      <c r="K267" s="27"/>
      <c r="L267" s="27"/>
      <c r="M267" s="27"/>
      <c r="N267" s="27"/>
    </row>
    <row r="268" spans="1:14" s="29" customFormat="1" ht="17.100000000000001" customHeight="1" x14ac:dyDescent="0.25">
      <c r="A268" s="40"/>
      <c r="B268" s="45"/>
      <c r="C268" s="49"/>
      <c r="D268" s="36"/>
      <c r="E268" s="37"/>
      <c r="G268" s="27"/>
      <c r="H268" s="27"/>
      <c r="I268" s="27"/>
      <c r="J268" s="27"/>
      <c r="K268" s="27"/>
      <c r="L268" s="27"/>
      <c r="M268" s="27"/>
      <c r="N268" s="27"/>
    </row>
    <row r="269" spans="1:14" s="29" customFormat="1" ht="17.100000000000001" customHeight="1" x14ac:dyDescent="0.25">
      <c r="A269" s="40"/>
      <c r="B269" s="45"/>
      <c r="C269" s="49"/>
      <c r="D269" s="36"/>
      <c r="E269" s="37"/>
      <c r="G269" s="27"/>
      <c r="H269" s="27"/>
      <c r="I269" s="27"/>
      <c r="J269" s="27"/>
      <c r="K269" s="27"/>
      <c r="L269" s="27"/>
      <c r="M269" s="27"/>
      <c r="N269" s="27"/>
    </row>
    <row r="270" spans="1:14" s="29" customFormat="1" ht="17.100000000000001" customHeight="1" x14ac:dyDescent="0.25">
      <c r="A270" s="40"/>
      <c r="B270" s="45"/>
      <c r="C270" s="49"/>
      <c r="D270" s="36"/>
      <c r="E270" s="37"/>
      <c r="G270" s="27"/>
      <c r="H270" s="27"/>
      <c r="I270" s="27"/>
      <c r="J270" s="27"/>
      <c r="K270" s="27"/>
      <c r="L270" s="27"/>
      <c r="M270" s="27"/>
      <c r="N270" s="27"/>
    </row>
    <row r="271" spans="1:14" s="29" customFormat="1" ht="17.100000000000001" customHeight="1" x14ac:dyDescent="0.25">
      <c r="A271" s="40"/>
      <c r="B271" s="45"/>
      <c r="C271" s="49"/>
      <c r="D271" s="36"/>
      <c r="E271" s="37"/>
      <c r="G271" s="27"/>
      <c r="H271" s="27"/>
      <c r="I271" s="27"/>
      <c r="J271" s="27"/>
      <c r="K271" s="27"/>
      <c r="L271" s="27"/>
      <c r="M271" s="27"/>
      <c r="N271" s="27"/>
    </row>
    <row r="272" spans="1:14" s="29" customFormat="1" ht="17.100000000000001" customHeight="1" x14ac:dyDescent="0.25">
      <c r="A272" s="40"/>
      <c r="B272" s="45"/>
      <c r="C272" s="49"/>
      <c r="D272" s="36"/>
      <c r="E272" s="37"/>
      <c r="G272" s="27"/>
      <c r="H272" s="27"/>
      <c r="I272" s="27"/>
      <c r="J272" s="27"/>
      <c r="K272" s="27"/>
      <c r="L272" s="27"/>
      <c r="M272" s="27"/>
      <c r="N272" s="27"/>
    </row>
    <row r="273" spans="1:14" s="29" customFormat="1" ht="17.100000000000001" customHeight="1" x14ac:dyDescent="0.25">
      <c r="A273" s="40"/>
      <c r="B273" s="45"/>
      <c r="C273" s="49"/>
      <c r="D273" s="36"/>
      <c r="E273" s="37"/>
      <c r="G273" s="27"/>
      <c r="H273" s="27"/>
      <c r="I273" s="27"/>
      <c r="J273" s="27"/>
      <c r="K273" s="27"/>
      <c r="L273" s="27"/>
      <c r="M273" s="27"/>
      <c r="N273" s="27"/>
    </row>
    <row r="274" spans="1:14" s="29" customFormat="1" ht="17.100000000000001" customHeight="1" x14ac:dyDescent="0.25">
      <c r="A274" s="40"/>
      <c r="B274" s="45"/>
      <c r="C274" s="49"/>
      <c r="D274" s="36"/>
      <c r="E274" s="37"/>
      <c r="G274" s="27"/>
      <c r="H274" s="27"/>
      <c r="I274" s="27"/>
      <c r="J274" s="27"/>
      <c r="K274" s="27"/>
      <c r="L274" s="27"/>
      <c r="M274" s="27"/>
      <c r="N274" s="27"/>
    </row>
    <row r="275" spans="1:14" s="29" customFormat="1" ht="17.100000000000001" customHeight="1" x14ac:dyDescent="0.25">
      <c r="A275" s="40"/>
      <c r="B275" s="45"/>
      <c r="C275" s="49"/>
      <c r="D275" s="36"/>
      <c r="E275" s="37"/>
      <c r="G275" s="27"/>
      <c r="H275" s="27"/>
      <c r="I275" s="27"/>
      <c r="J275" s="27"/>
      <c r="K275" s="27"/>
      <c r="L275" s="27"/>
      <c r="M275" s="27"/>
      <c r="N275" s="27"/>
    </row>
    <row r="276" spans="1:14" s="29" customFormat="1" ht="17.100000000000001" customHeight="1" x14ac:dyDescent="0.25">
      <c r="A276" s="40"/>
      <c r="B276" s="45"/>
      <c r="C276" s="49"/>
      <c r="D276" s="36"/>
      <c r="E276" s="37"/>
      <c r="G276" s="27"/>
      <c r="H276" s="27"/>
      <c r="I276" s="27"/>
      <c r="J276" s="27"/>
      <c r="K276" s="27"/>
      <c r="L276" s="27"/>
      <c r="M276" s="27"/>
      <c r="N276" s="27"/>
    </row>
    <row r="277" spans="1:14" s="29" customFormat="1" ht="17.100000000000001" customHeight="1" x14ac:dyDescent="0.25">
      <c r="A277" s="40"/>
      <c r="B277" s="45"/>
      <c r="C277" s="49"/>
      <c r="D277" s="36"/>
      <c r="E277" s="37"/>
      <c r="G277" s="27"/>
      <c r="H277" s="27"/>
      <c r="I277" s="27"/>
      <c r="J277" s="27"/>
      <c r="K277" s="27"/>
      <c r="L277" s="27"/>
      <c r="M277" s="27"/>
      <c r="N277" s="27"/>
    </row>
    <row r="278" spans="1:14" s="29" customFormat="1" ht="17.100000000000001" customHeight="1" x14ac:dyDescent="0.25">
      <c r="A278" s="40"/>
      <c r="B278" s="45"/>
      <c r="C278" s="49"/>
      <c r="D278" s="36"/>
      <c r="E278" s="37"/>
      <c r="G278" s="27"/>
      <c r="H278" s="27"/>
      <c r="I278" s="27"/>
      <c r="J278" s="27"/>
      <c r="K278" s="27"/>
      <c r="L278" s="27"/>
      <c r="M278" s="27"/>
      <c r="N278" s="27"/>
    </row>
    <row r="279" spans="1:14" s="29" customFormat="1" ht="17.100000000000001" customHeight="1" x14ac:dyDescent="0.25">
      <c r="A279" s="40"/>
      <c r="B279" s="45"/>
      <c r="C279" s="49"/>
      <c r="D279" s="36"/>
      <c r="E279" s="37"/>
      <c r="G279" s="27"/>
      <c r="H279" s="27"/>
      <c r="I279" s="27"/>
      <c r="J279" s="27"/>
      <c r="K279" s="27"/>
      <c r="L279" s="27"/>
      <c r="M279" s="27"/>
      <c r="N279" s="27"/>
    </row>
    <row r="280" spans="1:14" s="29" customFormat="1" ht="17.100000000000001" customHeight="1" x14ac:dyDescent="0.25">
      <c r="A280" s="40"/>
      <c r="B280" s="45"/>
      <c r="C280" s="49"/>
      <c r="D280" s="36"/>
      <c r="E280" s="37"/>
      <c r="G280" s="27"/>
      <c r="H280" s="27"/>
      <c r="I280" s="27"/>
      <c r="J280" s="27"/>
      <c r="K280" s="27"/>
      <c r="L280" s="27"/>
      <c r="M280" s="27"/>
      <c r="N280" s="27"/>
    </row>
    <row r="281" spans="1:14" s="29" customFormat="1" ht="17.100000000000001" customHeight="1" x14ac:dyDescent="0.25">
      <c r="A281" s="40"/>
      <c r="B281" s="45"/>
      <c r="C281" s="49"/>
      <c r="D281" s="36"/>
      <c r="E281" s="37"/>
      <c r="G281" s="27"/>
      <c r="H281" s="27"/>
      <c r="I281" s="27"/>
      <c r="J281" s="27"/>
      <c r="K281" s="27"/>
      <c r="L281" s="27"/>
      <c r="M281" s="27"/>
      <c r="N281" s="27"/>
    </row>
    <row r="282" spans="1:14" s="29" customFormat="1" ht="17.100000000000001" customHeight="1" x14ac:dyDescent="0.25">
      <c r="A282" s="40"/>
      <c r="B282" s="45"/>
      <c r="C282" s="49"/>
      <c r="D282" s="36"/>
      <c r="E282" s="37"/>
      <c r="G282" s="27"/>
      <c r="H282" s="27"/>
      <c r="I282" s="27"/>
      <c r="J282" s="27"/>
      <c r="K282" s="27"/>
      <c r="L282" s="27"/>
      <c r="M282" s="27"/>
      <c r="N282" s="27"/>
    </row>
    <row r="283" spans="1:14" s="29" customFormat="1" ht="17.100000000000001" customHeight="1" x14ac:dyDescent="0.25">
      <c r="A283" s="40"/>
      <c r="B283" s="45"/>
      <c r="C283" s="49"/>
      <c r="D283" s="36"/>
      <c r="E283" s="37"/>
      <c r="G283" s="27"/>
      <c r="H283" s="27"/>
      <c r="I283" s="27"/>
      <c r="J283" s="27"/>
      <c r="K283" s="27"/>
      <c r="L283" s="27"/>
      <c r="M283" s="27"/>
      <c r="N283" s="27"/>
    </row>
    <row r="284" spans="1:14" s="29" customFormat="1" ht="17.100000000000001" customHeight="1" x14ac:dyDescent="0.25">
      <c r="A284" s="40"/>
      <c r="B284" s="45"/>
      <c r="C284" s="49"/>
      <c r="D284" s="36"/>
      <c r="E284" s="37"/>
      <c r="G284" s="27"/>
      <c r="H284" s="27"/>
      <c r="I284" s="27"/>
      <c r="J284" s="27"/>
      <c r="K284" s="27"/>
      <c r="L284" s="27"/>
      <c r="M284" s="27"/>
      <c r="N284" s="27"/>
    </row>
    <row r="285" spans="1:14" s="29" customFormat="1" ht="17.100000000000001" customHeight="1" x14ac:dyDescent="0.25">
      <c r="A285" s="40"/>
      <c r="B285" s="45"/>
      <c r="C285" s="49"/>
      <c r="D285" s="36"/>
      <c r="E285" s="37"/>
      <c r="G285" s="27"/>
      <c r="H285" s="27"/>
      <c r="I285" s="27"/>
      <c r="J285" s="27"/>
      <c r="K285" s="27"/>
      <c r="L285" s="27"/>
      <c r="M285" s="27"/>
      <c r="N285" s="27"/>
    </row>
    <row r="286" spans="1:14" s="29" customFormat="1" ht="17.100000000000001" customHeight="1" x14ac:dyDescent="0.25">
      <c r="A286" s="40"/>
      <c r="B286" s="45"/>
      <c r="C286" s="49"/>
      <c r="D286" s="36"/>
      <c r="E286" s="37"/>
      <c r="G286" s="27"/>
      <c r="H286" s="27"/>
      <c r="I286" s="27"/>
      <c r="J286" s="27"/>
      <c r="K286" s="27"/>
      <c r="L286" s="27"/>
      <c r="M286" s="27"/>
      <c r="N286" s="27"/>
    </row>
    <row r="287" spans="1:14" s="29" customFormat="1" ht="17.100000000000001" customHeight="1" x14ac:dyDescent="0.25">
      <c r="A287" s="40"/>
      <c r="B287" s="45"/>
      <c r="C287" s="49"/>
      <c r="D287" s="36"/>
      <c r="E287" s="37"/>
      <c r="G287" s="27"/>
      <c r="H287" s="27"/>
      <c r="I287" s="27"/>
      <c r="J287" s="27"/>
      <c r="K287" s="27"/>
      <c r="L287" s="27"/>
      <c r="M287" s="27"/>
      <c r="N287" s="27"/>
    </row>
    <row r="288" spans="1:14" s="29" customFormat="1" ht="17.100000000000001" customHeight="1" x14ac:dyDescent="0.25">
      <c r="A288" s="40"/>
      <c r="B288" s="45"/>
      <c r="C288" s="49"/>
      <c r="D288" s="36"/>
      <c r="E288" s="37"/>
      <c r="G288" s="27"/>
      <c r="H288" s="27"/>
      <c r="I288" s="27"/>
      <c r="J288" s="27"/>
      <c r="K288" s="27"/>
      <c r="L288" s="27"/>
      <c r="M288" s="27"/>
      <c r="N288" s="27"/>
    </row>
    <row r="289" spans="1:14" s="29" customFormat="1" ht="17.100000000000001" customHeight="1" x14ac:dyDescent="0.25">
      <c r="A289" s="40"/>
      <c r="B289" s="45"/>
      <c r="C289" s="49"/>
      <c r="D289" s="36"/>
      <c r="E289" s="37"/>
      <c r="G289" s="27"/>
      <c r="H289" s="27"/>
      <c r="I289" s="27"/>
      <c r="J289" s="27"/>
      <c r="K289" s="27"/>
      <c r="L289" s="27"/>
      <c r="M289" s="27"/>
      <c r="N289" s="27"/>
    </row>
    <row r="290" spans="1:14" s="29" customFormat="1" ht="17.100000000000001" customHeight="1" x14ac:dyDescent="0.25">
      <c r="A290" s="40"/>
      <c r="B290" s="45"/>
      <c r="C290" s="49"/>
      <c r="D290" s="36"/>
      <c r="E290" s="37"/>
      <c r="G290" s="27"/>
      <c r="H290" s="27"/>
      <c r="I290" s="27"/>
      <c r="J290" s="27"/>
      <c r="K290" s="27"/>
      <c r="L290" s="27"/>
      <c r="M290" s="27"/>
      <c r="N290" s="27"/>
    </row>
    <row r="291" spans="1:14" s="29" customFormat="1" ht="17.100000000000001" customHeight="1" x14ac:dyDescent="0.25">
      <c r="A291" s="40"/>
      <c r="B291" s="45"/>
      <c r="C291" s="49"/>
      <c r="D291" s="36"/>
      <c r="E291" s="37"/>
      <c r="G291" s="27"/>
      <c r="H291" s="27"/>
      <c r="I291" s="27"/>
      <c r="J291" s="27"/>
      <c r="K291" s="27"/>
      <c r="L291" s="27"/>
      <c r="M291" s="27"/>
      <c r="N291" s="27"/>
    </row>
    <row r="292" spans="1:14" s="29" customFormat="1" ht="17.100000000000001" customHeight="1" x14ac:dyDescent="0.25">
      <c r="A292" s="40"/>
      <c r="B292" s="45"/>
      <c r="C292" s="49"/>
      <c r="D292" s="36"/>
      <c r="E292" s="37"/>
      <c r="G292" s="27"/>
      <c r="H292" s="27"/>
      <c r="I292" s="27"/>
      <c r="J292" s="27"/>
      <c r="K292" s="27"/>
      <c r="L292" s="27"/>
      <c r="M292" s="27"/>
      <c r="N292" s="27"/>
    </row>
    <row r="293" spans="1:14" s="29" customFormat="1" ht="17.100000000000001" customHeight="1" x14ac:dyDescent="0.25">
      <c r="A293" s="40"/>
      <c r="B293" s="45"/>
      <c r="C293" s="49"/>
      <c r="D293" s="36"/>
      <c r="E293" s="37"/>
      <c r="G293" s="27"/>
      <c r="H293" s="27"/>
      <c r="I293" s="27"/>
      <c r="J293" s="27"/>
      <c r="K293" s="27"/>
      <c r="L293" s="27"/>
      <c r="M293" s="27"/>
      <c r="N293" s="27"/>
    </row>
    <row r="294" spans="1:14" s="29" customFormat="1" ht="17.100000000000001" customHeight="1" x14ac:dyDescent="0.25">
      <c r="A294" s="40"/>
      <c r="B294" s="45"/>
      <c r="C294" s="49"/>
      <c r="D294" s="36"/>
      <c r="E294" s="37"/>
      <c r="G294" s="27"/>
      <c r="H294" s="27"/>
      <c r="I294" s="27"/>
      <c r="J294" s="27"/>
      <c r="K294" s="27"/>
      <c r="L294" s="27"/>
      <c r="M294" s="27"/>
      <c r="N294" s="27"/>
    </row>
    <row r="295" spans="1:14" s="29" customFormat="1" ht="17.100000000000001" customHeight="1" x14ac:dyDescent="0.25">
      <c r="A295" s="40"/>
      <c r="B295" s="45"/>
      <c r="C295" s="49"/>
      <c r="D295" s="36"/>
      <c r="E295" s="37"/>
      <c r="G295" s="27"/>
      <c r="H295" s="27"/>
      <c r="I295" s="27"/>
      <c r="J295" s="27"/>
      <c r="K295" s="27"/>
      <c r="L295" s="27"/>
      <c r="M295" s="27"/>
      <c r="N295" s="27"/>
    </row>
    <row r="296" spans="1:14" s="29" customFormat="1" ht="17.100000000000001" customHeight="1" x14ac:dyDescent="0.25">
      <c r="A296" s="40"/>
      <c r="B296" s="45"/>
      <c r="C296" s="49"/>
      <c r="D296" s="36"/>
      <c r="E296" s="37"/>
      <c r="G296" s="27"/>
      <c r="H296" s="27"/>
      <c r="I296" s="27"/>
      <c r="J296" s="27"/>
      <c r="K296" s="27"/>
      <c r="L296" s="27"/>
      <c r="M296" s="27"/>
      <c r="N296" s="27"/>
    </row>
    <row r="297" spans="1:14" s="29" customFormat="1" ht="17.100000000000001" customHeight="1" x14ac:dyDescent="0.25">
      <c r="A297" s="40"/>
      <c r="B297" s="45"/>
      <c r="C297" s="49"/>
      <c r="D297" s="36"/>
      <c r="E297" s="37"/>
      <c r="G297" s="27"/>
      <c r="H297" s="27"/>
      <c r="I297" s="27"/>
      <c r="J297" s="27"/>
      <c r="K297" s="27"/>
      <c r="L297" s="27"/>
      <c r="M297" s="27"/>
      <c r="N297" s="27"/>
    </row>
    <row r="298" spans="1:14" s="29" customFormat="1" ht="17.100000000000001" customHeight="1" x14ac:dyDescent="0.25">
      <c r="A298" s="40"/>
      <c r="B298" s="45"/>
      <c r="C298" s="49"/>
      <c r="D298" s="36"/>
      <c r="E298" s="37"/>
      <c r="G298" s="27"/>
      <c r="H298" s="27"/>
      <c r="I298" s="27"/>
      <c r="J298" s="27"/>
      <c r="K298" s="27"/>
      <c r="L298" s="27"/>
      <c r="M298" s="27"/>
      <c r="N298" s="27"/>
    </row>
    <row r="299" spans="1:14" s="29" customFormat="1" ht="17.100000000000001" customHeight="1" x14ac:dyDescent="0.25">
      <c r="A299" s="40"/>
      <c r="B299" s="45"/>
      <c r="C299" s="49"/>
      <c r="D299" s="36"/>
      <c r="E299" s="37"/>
      <c r="G299" s="27"/>
      <c r="H299" s="27"/>
      <c r="I299" s="27"/>
      <c r="J299" s="27"/>
      <c r="K299" s="27"/>
      <c r="L299" s="27"/>
      <c r="M299" s="27"/>
      <c r="N299" s="27"/>
    </row>
    <row r="300" spans="1:14" s="29" customFormat="1" ht="17.100000000000001" customHeight="1" x14ac:dyDescent="0.25">
      <c r="A300" s="40"/>
      <c r="B300" s="45"/>
      <c r="C300" s="49"/>
      <c r="D300" s="36"/>
      <c r="E300" s="37"/>
      <c r="G300" s="27"/>
      <c r="H300" s="27"/>
      <c r="I300" s="27"/>
      <c r="J300" s="27"/>
      <c r="K300" s="27"/>
      <c r="L300" s="27"/>
      <c r="M300" s="27"/>
      <c r="N300" s="27"/>
    </row>
    <row r="301" spans="1:14" s="29" customFormat="1" ht="17.100000000000001" customHeight="1" x14ac:dyDescent="0.25">
      <c r="A301" s="40"/>
      <c r="B301" s="45"/>
      <c r="C301" s="49"/>
      <c r="D301" s="36"/>
      <c r="E301" s="37"/>
      <c r="G301" s="27"/>
      <c r="H301" s="27"/>
      <c r="I301" s="27"/>
      <c r="J301" s="27"/>
      <c r="K301" s="27"/>
      <c r="L301" s="27"/>
      <c r="M301" s="27"/>
      <c r="N301" s="27"/>
    </row>
    <row r="302" spans="1:14" s="29" customFormat="1" ht="17.100000000000001" customHeight="1" x14ac:dyDescent="0.25">
      <c r="A302" s="40"/>
      <c r="B302" s="45"/>
      <c r="C302" s="49"/>
      <c r="D302" s="36"/>
      <c r="E302" s="37"/>
      <c r="G302" s="27"/>
      <c r="H302" s="27"/>
      <c r="I302" s="27"/>
      <c r="J302" s="27"/>
      <c r="K302" s="27"/>
      <c r="L302" s="27"/>
      <c r="M302" s="27"/>
      <c r="N302" s="27"/>
    </row>
    <row r="303" spans="1:14" s="29" customFormat="1" ht="17.100000000000001" customHeight="1" x14ac:dyDescent="0.25">
      <c r="A303" s="40"/>
      <c r="B303" s="45"/>
      <c r="C303" s="49"/>
      <c r="D303" s="36"/>
      <c r="E303" s="37"/>
      <c r="G303" s="27"/>
      <c r="H303" s="27"/>
      <c r="I303" s="27"/>
      <c r="J303" s="27"/>
      <c r="K303" s="27"/>
      <c r="L303" s="27"/>
      <c r="M303" s="27"/>
      <c r="N303" s="27"/>
    </row>
    <row r="304" spans="1:14" s="29" customFormat="1" ht="17.100000000000001" customHeight="1" x14ac:dyDescent="0.25">
      <c r="A304" s="40"/>
      <c r="B304" s="45"/>
      <c r="C304" s="49"/>
      <c r="D304" s="36"/>
      <c r="E304" s="37"/>
      <c r="G304" s="27"/>
      <c r="H304" s="27"/>
      <c r="I304" s="27"/>
      <c r="J304" s="27"/>
      <c r="K304" s="27"/>
      <c r="L304" s="27"/>
      <c r="M304" s="27"/>
      <c r="N304" s="27"/>
    </row>
    <row r="305" spans="1:14" s="29" customFormat="1" ht="17.100000000000001" customHeight="1" x14ac:dyDescent="0.25">
      <c r="A305" s="40"/>
      <c r="B305" s="45"/>
      <c r="C305" s="49"/>
      <c r="D305" s="36"/>
      <c r="E305" s="37"/>
      <c r="G305" s="27"/>
      <c r="H305" s="27"/>
      <c r="I305" s="27"/>
      <c r="J305" s="27"/>
      <c r="K305" s="27"/>
      <c r="L305" s="27"/>
      <c r="M305" s="27"/>
      <c r="N305" s="27"/>
    </row>
    <row r="306" spans="1:14" s="29" customFormat="1" ht="17.100000000000001" customHeight="1" x14ac:dyDescent="0.25">
      <c r="A306" s="40"/>
      <c r="B306" s="45"/>
      <c r="C306" s="49"/>
      <c r="D306" s="36"/>
      <c r="E306" s="37"/>
      <c r="G306" s="27"/>
      <c r="H306" s="27"/>
      <c r="I306" s="27"/>
      <c r="J306" s="27"/>
      <c r="K306" s="27"/>
      <c r="L306" s="27"/>
      <c r="M306" s="27"/>
      <c r="N306" s="27"/>
    </row>
    <row r="307" spans="1:14" s="29" customFormat="1" ht="17.100000000000001" customHeight="1" x14ac:dyDescent="0.25">
      <c r="A307" s="40"/>
      <c r="B307" s="45"/>
      <c r="C307" s="49"/>
      <c r="D307" s="36"/>
      <c r="E307" s="37"/>
      <c r="G307" s="27"/>
      <c r="H307" s="27"/>
      <c r="I307" s="27"/>
      <c r="J307" s="27"/>
      <c r="K307" s="27"/>
      <c r="L307" s="27"/>
      <c r="M307" s="27"/>
      <c r="N307" s="27"/>
    </row>
    <row r="308" spans="1:14" s="29" customFormat="1" ht="17.100000000000001" customHeight="1" x14ac:dyDescent="0.25">
      <c r="A308" s="40"/>
      <c r="B308" s="45"/>
      <c r="C308" s="49"/>
      <c r="D308" s="36"/>
      <c r="E308" s="37"/>
      <c r="G308" s="27"/>
      <c r="H308" s="27"/>
      <c r="I308" s="27"/>
      <c r="J308" s="27"/>
      <c r="K308" s="27"/>
      <c r="L308" s="27"/>
      <c r="M308" s="27"/>
      <c r="N308" s="27"/>
    </row>
    <row r="309" spans="1:14" s="29" customFormat="1" ht="17.100000000000001" customHeight="1" x14ac:dyDescent="0.25">
      <c r="A309" s="40"/>
      <c r="B309" s="45"/>
      <c r="C309" s="49"/>
      <c r="D309" s="36"/>
      <c r="E309" s="37"/>
      <c r="G309" s="27"/>
      <c r="H309" s="27"/>
      <c r="I309" s="27"/>
      <c r="J309" s="27"/>
      <c r="K309" s="27"/>
      <c r="L309" s="27"/>
      <c r="M309" s="27"/>
      <c r="N309" s="27"/>
    </row>
    <row r="310" spans="1:14" s="29" customFormat="1" ht="17.100000000000001" customHeight="1" x14ac:dyDescent="0.25">
      <c r="A310" s="40"/>
      <c r="B310" s="45"/>
      <c r="C310" s="49"/>
      <c r="D310" s="36"/>
      <c r="E310" s="37"/>
      <c r="G310" s="27"/>
      <c r="H310" s="27"/>
      <c r="I310" s="27"/>
      <c r="J310" s="27"/>
      <c r="K310" s="27"/>
      <c r="L310" s="27"/>
      <c r="M310" s="27"/>
      <c r="N310" s="27"/>
    </row>
    <row r="311" spans="1:14" s="29" customFormat="1" ht="17.100000000000001" customHeight="1" x14ac:dyDescent="0.25">
      <c r="A311" s="40"/>
      <c r="B311" s="45"/>
      <c r="C311" s="49"/>
      <c r="D311" s="36"/>
      <c r="E311" s="37"/>
      <c r="G311" s="27"/>
      <c r="H311" s="27"/>
      <c r="I311" s="27"/>
      <c r="J311" s="27"/>
      <c r="K311" s="27"/>
      <c r="L311" s="27"/>
      <c r="M311" s="27"/>
      <c r="N311" s="27"/>
    </row>
    <row r="312" spans="1:14" s="29" customFormat="1" ht="17.100000000000001" customHeight="1" x14ac:dyDescent="0.25">
      <c r="A312" s="40"/>
      <c r="B312" s="45"/>
      <c r="C312" s="49"/>
      <c r="D312" s="36"/>
      <c r="E312" s="37"/>
      <c r="G312" s="27"/>
      <c r="H312" s="27"/>
      <c r="I312" s="27"/>
      <c r="J312" s="27"/>
      <c r="K312" s="27"/>
      <c r="L312" s="27"/>
      <c r="M312" s="27"/>
      <c r="N312" s="27"/>
    </row>
    <row r="313" spans="1:14" s="29" customFormat="1" ht="17.100000000000001" customHeight="1" x14ac:dyDescent="0.25">
      <c r="A313" s="40"/>
      <c r="B313" s="45"/>
      <c r="C313" s="49"/>
      <c r="D313" s="36"/>
      <c r="E313" s="37"/>
      <c r="G313" s="27"/>
      <c r="H313" s="27"/>
      <c r="I313" s="27"/>
      <c r="J313" s="27"/>
      <c r="K313" s="27"/>
      <c r="L313" s="27"/>
      <c r="M313" s="27"/>
      <c r="N313" s="27"/>
    </row>
    <row r="314" spans="1:14" s="29" customFormat="1" ht="17.100000000000001" customHeight="1" x14ac:dyDescent="0.25">
      <c r="A314" s="40"/>
      <c r="B314" s="45"/>
      <c r="C314" s="49"/>
      <c r="D314" s="36"/>
      <c r="E314" s="37"/>
      <c r="G314" s="27"/>
      <c r="H314" s="27"/>
      <c r="I314" s="27"/>
      <c r="J314" s="27"/>
      <c r="K314" s="27"/>
      <c r="L314" s="27"/>
      <c r="M314" s="27"/>
      <c r="N314" s="27"/>
    </row>
    <row r="315" spans="1:14" s="29" customFormat="1" ht="17.100000000000001" customHeight="1" x14ac:dyDescent="0.25">
      <c r="A315" s="40"/>
      <c r="B315" s="45"/>
      <c r="C315" s="49"/>
      <c r="D315" s="36"/>
      <c r="E315" s="37"/>
      <c r="G315" s="27"/>
      <c r="H315" s="27"/>
      <c r="I315" s="27"/>
      <c r="J315" s="27"/>
      <c r="K315" s="27"/>
      <c r="L315" s="27"/>
      <c r="M315" s="27"/>
      <c r="N315" s="27"/>
    </row>
    <row r="316" spans="1:14" s="29" customFormat="1" ht="17.100000000000001" customHeight="1" x14ac:dyDescent="0.25">
      <c r="A316" s="40"/>
      <c r="B316" s="45"/>
      <c r="C316" s="49"/>
      <c r="D316" s="36"/>
      <c r="E316" s="37"/>
      <c r="G316" s="27"/>
      <c r="H316" s="27"/>
      <c r="I316" s="27"/>
      <c r="J316" s="27"/>
      <c r="K316" s="27"/>
      <c r="L316" s="27"/>
      <c r="M316" s="27"/>
      <c r="N316" s="27"/>
    </row>
    <row r="317" spans="1:14" s="29" customFormat="1" ht="17.100000000000001" customHeight="1" x14ac:dyDescent="0.25">
      <c r="A317" s="40"/>
      <c r="B317" s="45"/>
      <c r="C317" s="49"/>
      <c r="D317" s="36"/>
      <c r="E317" s="37"/>
      <c r="G317" s="27"/>
      <c r="H317" s="27"/>
      <c r="I317" s="27"/>
      <c r="J317" s="27"/>
      <c r="K317" s="27"/>
      <c r="L317" s="27"/>
      <c r="M317" s="27"/>
      <c r="N317" s="27"/>
    </row>
    <row r="318" spans="1:14" s="29" customFormat="1" ht="17.100000000000001" customHeight="1" x14ac:dyDescent="0.25">
      <c r="A318" s="40"/>
      <c r="B318" s="45"/>
      <c r="C318" s="49"/>
      <c r="D318" s="36"/>
      <c r="E318" s="37"/>
      <c r="G318" s="27"/>
      <c r="H318" s="27"/>
      <c r="I318" s="27"/>
      <c r="J318" s="27"/>
      <c r="K318" s="27"/>
      <c r="L318" s="27"/>
      <c r="M318" s="27"/>
      <c r="N318" s="27"/>
    </row>
    <row r="319" spans="1:14" s="29" customFormat="1" ht="17.100000000000001" customHeight="1" x14ac:dyDescent="0.25">
      <c r="A319" s="40"/>
      <c r="B319" s="45"/>
      <c r="C319" s="49"/>
      <c r="D319" s="36"/>
      <c r="E319" s="37"/>
      <c r="G319" s="27"/>
      <c r="H319" s="27"/>
      <c r="I319" s="27"/>
      <c r="J319" s="27"/>
      <c r="K319" s="27"/>
      <c r="L319" s="27"/>
      <c r="M319" s="27"/>
      <c r="N319" s="27"/>
    </row>
    <row r="320" spans="1:14" s="29" customFormat="1" ht="17.100000000000001" customHeight="1" x14ac:dyDescent="0.25">
      <c r="A320" s="40"/>
      <c r="B320" s="45"/>
      <c r="C320" s="49"/>
      <c r="D320" s="36"/>
      <c r="E320" s="37"/>
      <c r="G320" s="27"/>
      <c r="H320" s="27"/>
      <c r="I320" s="27"/>
      <c r="J320" s="27"/>
      <c r="K320" s="27"/>
      <c r="L320" s="27"/>
      <c r="M320" s="27"/>
      <c r="N320" s="27"/>
    </row>
    <row r="321" spans="1:14" s="29" customFormat="1" ht="17.100000000000001" customHeight="1" x14ac:dyDescent="0.25">
      <c r="A321" s="40"/>
      <c r="B321" s="45"/>
      <c r="C321" s="49"/>
      <c r="D321" s="36"/>
      <c r="E321" s="37"/>
      <c r="G321" s="27"/>
      <c r="H321" s="27"/>
      <c r="I321" s="27"/>
      <c r="J321" s="27"/>
      <c r="K321" s="27"/>
      <c r="L321" s="27"/>
      <c r="M321" s="27"/>
      <c r="N321" s="27"/>
    </row>
    <row r="322" spans="1:14" s="29" customFormat="1" ht="17.100000000000001" customHeight="1" x14ac:dyDescent="0.25">
      <c r="A322" s="40"/>
      <c r="B322" s="45"/>
      <c r="C322" s="49"/>
      <c r="D322" s="36"/>
      <c r="E322" s="37"/>
      <c r="G322" s="27"/>
      <c r="H322" s="27"/>
      <c r="I322" s="27"/>
      <c r="J322" s="27"/>
      <c r="K322" s="27"/>
      <c r="L322" s="27"/>
      <c r="M322" s="27"/>
      <c r="N322" s="27"/>
    </row>
    <row r="323" spans="1:14" s="29" customFormat="1" ht="17.100000000000001" customHeight="1" x14ac:dyDescent="0.25">
      <c r="A323" s="40"/>
      <c r="B323" s="45"/>
      <c r="C323" s="49"/>
      <c r="D323" s="36"/>
      <c r="E323" s="37"/>
      <c r="G323" s="27"/>
      <c r="H323" s="27"/>
      <c r="I323" s="27"/>
      <c r="J323" s="27"/>
      <c r="K323" s="27"/>
      <c r="L323" s="27"/>
      <c r="M323" s="27"/>
      <c r="N323" s="27"/>
    </row>
    <row r="324" spans="1:14" s="29" customFormat="1" ht="17.100000000000001" customHeight="1" x14ac:dyDescent="0.25">
      <c r="A324" s="40"/>
      <c r="B324" s="45"/>
      <c r="C324" s="49"/>
      <c r="D324" s="36"/>
      <c r="E324" s="37"/>
      <c r="G324" s="27"/>
      <c r="H324" s="27"/>
      <c r="I324" s="27"/>
      <c r="J324" s="27"/>
      <c r="K324" s="27"/>
      <c r="L324" s="27"/>
      <c r="M324" s="27"/>
      <c r="N324" s="27"/>
    </row>
    <row r="325" spans="1:14" s="29" customFormat="1" ht="17.100000000000001" customHeight="1" x14ac:dyDescent="0.25">
      <c r="A325" s="40"/>
      <c r="B325" s="45"/>
      <c r="C325" s="49"/>
      <c r="D325" s="36"/>
      <c r="E325" s="37"/>
      <c r="G325" s="27"/>
      <c r="H325" s="27"/>
      <c r="I325" s="27"/>
      <c r="J325" s="27"/>
      <c r="K325" s="27"/>
      <c r="L325" s="27"/>
      <c r="M325" s="27"/>
      <c r="N325" s="27"/>
    </row>
    <row r="326" spans="1:14" s="29" customFormat="1" ht="17.100000000000001" customHeight="1" x14ac:dyDescent="0.25">
      <c r="A326" s="40"/>
      <c r="B326" s="45"/>
      <c r="C326" s="49"/>
      <c r="D326" s="36"/>
      <c r="E326" s="37"/>
      <c r="G326" s="27"/>
      <c r="H326" s="27"/>
      <c r="I326" s="27"/>
      <c r="J326" s="27"/>
      <c r="K326" s="27"/>
      <c r="L326" s="27"/>
      <c r="M326" s="27"/>
      <c r="N326" s="27"/>
    </row>
    <row r="327" spans="1:14" s="29" customFormat="1" ht="17.100000000000001" customHeight="1" x14ac:dyDescent="0.25">
      <c r="A327" s="40"/>
      <c r="B327" s="45"/>
      <c r="C327" s="49"/>
      <c r="D327" s="36"/>
      <c r="E327" s="37"/>
      <c r="G327" s="27"/>
      <c r="H327" s="27"/>
      <c r="I327" s="27"/>
      <c r="J327" s="27"/>
      <c r="K327" s="27"/>
      <c r="L327" s="27"/>
      <c r="M327" s="27"/>
      <c r="N327" s="27"/>
    </row>
    <row r="328" spans="1:14" s="29" customFormat="1" ht="17.100000000000001" customHeight="1" x14ac:dyDescent="0.25">
      <c r="A328" s="40"/>
      <c r="B328" s="45"/>
      <c r="C328" s="49"/>
      <c r="D328" s="36"/>
      <c r="E328" s="37"/>
      <c r="G328" s="27"/>
      <c r="H328" s="27"/>
      <c r="I328" s="27"/>
      <c r="J328" s="27"/>
      <c r="K328" s="27"/>
      <c r="L328" s="27"/>
      <c r="M328" s="27"/>
      <c r="N328" s="27"/>
    </row>
    <row r="329" spans="1:14" s="29" customFormat="1" ht="17.100000000000001" customHeight="1" x14ac:dyDescent="0.25">
      <c r="A329" s="40"/>
      <c r="B329" s="45"/>
      <c r="C329" s="49"/>
      <c r="D329" s="36"/>
      <c r="E329" s="37"/>
      <c r="G329" s="27"/>
      <c r="H329" s="27"/>
      <c r="I329" s="27"/>
      <c r="J329" s="27"/>
      <c r="K329" s="27"/>
      <c r="L329" s="27"/>
      <c r="M329" s="27"/>
      <c r="N329" s="27"/>
    </row>
    <row r="330" spans="1:14" s="29" customFormat="1" ht="17.100000000000001" customHeight="1" x14ac:dyDescent="0.25">
      <c r="A330" s="40"/>
      <c r="B330" s="45"/>
      <c r="C330" s="49"/>
      <c r="D330" s="36"/>
      <c r="E330" s="37"/>
      <c r="G330" s="27"/>
      <c r="H330" s="27"/>
      <c r="I330" s="27"/>
      <c r="J330" s="27"/>
      <c r="K330" s="27"/>
      <c r="L330" s="27"/>
      <c r="M330" s="27"/>
      <c r="N330" s="27"/>
    </row>
    <row r="331" spans="1:14" s="29" customFormat="1" ht="17.100000000000001" customHeight="1" x14ac:dyDescent="0.25">
      <c r="A331" s="40"/>
      <c r="B331" s="45"/>
      <c r="C331" s="49"/>
      <c r="D331" s="36"/>
      <c r="E331" s="37"/>
      <c r="G331" s="27"/>
      <c r="H331" s="27"/>
      <c r="I331" s="27"/>
      <c r="J331" s="27"/>
      <c r="K331" s="27"/>
      <c r="L331" s="27"/>
      <c r="M331" s="27"/>
      <c r="N331" s="27"/>
    </row>
    <row r="332" spans="1:14" s="29" customFormat="1" ht="17.100000000000001" customHeight="1" x14ac:dyDescent="0.25">
      <c r="A332" s="40"/>
      <c r="B332" s="45"/>
      <c r="C332" s="49"/>
      <c r="D332" s="36"/>
      <c r="E332" s="37"/>
      <c r="G332" s="27"/>
      <c r="H332" s="27"/>
      <c r="I332" s="27"/>
      <c r="J332" s="27"/>
      <c r="K332" s="27"/>
      <c r="L332" s="27"/>
      <c r="M332" s="27"/>
      <c r="N332" s="27"/>
    </row>
    <row r="333" spans="1:14" s="29" customFormat="1" ht="17.100000000000001" customHeight="1" x14ac:dyDescent="0.25">
      <c r="A333" s="40"/>
      <c r="B333" s="45"/>
      <c r="C333" s="49"/>
      <c r="D333" s="36"/>
      <c r="E333" s="37"/>
      <c r="G333" s="27"/>
      <c r="H333" s="27"/>
      <c r="I333" s="27"/>
      <c r="J333" s="27"/>
      <c r="K333" s="27"/>
      <c r="L333" s="27"/>
      <c r="M333" s="27"/>
      <c r="N333" s="27"/>
    </row>
    <row r="334" spans="1:14" s="29" customFormat="1" ht="17.100000000000001" customHeight="1" x14ac:dyDescent="0.25">
      <c r="A334" s="40"/>
      <c r="B334" s="45"/>
      <c r="C334" s="49"/>
      <c r="D334" s="36"/>
      <c r="E334" s="37"/>
      <c r="G334" s="27"/>
      <c r="H334" s="27"/>
      <c r="I334" s="27"/>
      <c r="J334" s="27"/>
      <c r="K334" s="27"/>
      <c r="L334" s="27"/>
      <c r="M334" s="27"/>
      <c r="N334" s="27"/>
    </row>
    <row r="335" spans="1:14" s="29" customFormat="1" ht="17.100000000000001" customHeight="1" x14ac:dyDescent="0.25">
      <c r="A335" s="40"/>
      <c r="B335" s="45"/>
      <c r="C335" s="49"/>
      <c r="D335" s="36"/>
      <c r="E335" s="37"/>
      <c r="G335" s="27"/>
      <c r="H335" s="27"/>
      <c r="I335" s="27"/>
      <c r="J335" s="27"/>
      <c r="K335" s="27"/>
      <c r="L335" s="27"/>
      <c r="M335" s="27"/>
      <c r="N335" s="27"/>
    </row>
    <row r="336" spans="1:14" s="29" customFormat="1" ht="17.100000000000001" customHeight="1" x14ac:dyDescent="0.25">
      <c r="A336" s="40"/>
      <c r="B336" s="45"/>
      <c r="C336" s="49"/>
      <c r="D336" s="36"/>
      <c r="E336" s="37"/>
      <c r="G336" s="27"/>
      <c r="H336" s="27"/>
      <c r="I336" s="27"/>
      <c r="J336" s="27"/>
      <c r="K336" s="27"/>
      <c r="L336" s="27"/>
      <c r="M336" s="27"/>
      <c r="N336" s="27"/>
    </row>
    <row r="337" spans="1:14" s="29" customFormat="1" ht="17.100000000000001" customHeight="1" x14ac:dyDescent="0.25">
      <c r="A337" s="40"/>
      <c r="B337" s="45"/>
      <c r="C337" s="49"/>
      <c r="D337" s="36"/>
      <c r="E337" s="37"/>
      <c r="G337" s="27"/>
      <c r="H337" s="27"/>
      <c r="I337" s="27"/>
      <c r="J337" s="27"/>
      <c r="K337" s="27"/>
      <c r="L337" s="27"/>
      <c r="M337" s="27"/>
      <c r="N337" s="27"/>
    </row>
    <row r="338" spans="1:14" s="29" customFormat="1" ht="17.100000000000001" customHeight="1" x14ac:dyDescent="0.25">
      <c r="A338" s="40"/>
      <c r="B338" s="45"/>
      <c r="C338" s="49"/>
      <c r="D338" s="36"/>
      <c r="E338" s="37"/>
      <c r="G338" s="27"/>
      <c r="H338" s="27"/>
      <c r="I338" s="27"/>
      <c r="J338" s="27"/>
      <c r="K338" s="27"/>
      <c r="L338" s="27"/>
      <c r="M338" s="27"/>
      <c r="N338" s="27"/>
    </row>
    <row r="339" spans="1:14" s="29" customFormat="1" ht="17.100000000000001" customHeight="1" x14ac:dyDescent="0.25">
      <c r="A339" s="40"/>
      <c r="B339" s="45"/>
      <c r="C339" s="49"/>
      <c r="D339" s="36"/>
      <c r="E339" s="37"/>
      <c r="G339" s="27"/>
      <c r="H339" s="27"/>
      <c r="I339" s="27"/>
      <c r="J339" s="27"/>
      <c r="K339" s="27"/>
      <c r="L339" s="27"/>
      <c r="M339" s="27"/>
      <c r="N339" s="27"/>
    </row>
    <row r="340" spans="1:14" s="29" customFormat="1" ht="17.100000000000001" customHeight="1" x14ac:dyDescent="0.25">
      <c r="A340" s="40"/>
      <c r="B340" s="45"/>
      <c r="C340" s="49"/>
      <c r="D340" s="36"/>
      <c r="E340" s="37"/>
      <c r="G340" s="27"/>
      <c r="H340" s="27"/>
      <c r="I340" s="27"/>
      <c r="J340" s="27"/>
      <c r="K340" s="27"/>
      <c r="L340" s="27"/>
      <c r="M340" s="27"/>
      <c r="N340" s="27"/>
    </row>
    <row r="341" spans="1:14" s="29" customFormat="1" ht="17.100000000000001" customHeight="1" x14ac:dyDescent="0.25">
      <c r="A341" s="40"/>
      <c r="B341" s="45"/>
      <c r="C341" s="49"/>
      <c r="D341" s="36"/>
      <c r="E341" s="37"/>
      <c r="G341" s="27"/>
      <c r="H341" s="27"/>
      <c r="I341" s="27"/>
      <c r="J341" s="27"/>
      <c r="K341" s="27"/>
      <c r="L341" s="27"/>
      <c r="M341" s="27"/>
      <c r="N341" s="27"/>
    </row>
    <row r="342" spans="1:14" s="29" customFormat="1" ht="17.100000000000001" customHeight="1" x14ac:dyDescent="0.25">
      <c r="A342" s="40"/>
      <c r="B342" s="45"/>
      <c r="C342" s="49"/>
      <c r="D342" s="36"/>
      <c r="E342" s="37"/>
      <c r="G342" s="27"/>
      <c r="H342" s="27"/>
      <c r="I342" s="27"/>
      <c r="J342" s="27"/>
      <c r="K342" s="27"/>
      <c r="L342" s="27"/>
      <c r="M342" s="27"/>
      <c r="N342" s="27"/>
    </row>
    <row r="343" spans="1:14" s="29" customFormat="1" ht="17.100000000000001" customHeight="1" x14ac:dyDescent="0.25">
      <c r="A343" s="40"/>
      <c r="B343" s="45"/>
      <c r="C343" s="49"/>
      <c r="D343" s="36"/>
      <c r="E343" s="37"/>
      <c r="G343" s="27"/>
      <c r="H343" s="27"/>
      <c r="I343" s="27"/>
      <c r="J343" s="27"/>
      <c r="K343" s="27"/>
      <c r="L343" s="27"/>
      <c r="M343" s="27"/>
      <c r="N343" s="27"/>
    </row>
    <row r="344" spans="1:14" s="29" customFormat="1" ht="17.100000000000001" customHeight="1" x14ac:dyDescent="0.25">
      <c r="A344" s="40"/>
      <c r="B344" s="45"/>
      <c r="C344" s="49"/>
      <c r="D344" s="36"/>
      <c r="E344" s="37"/>
      <c r="G344" s="27"/>
      <c r="H344" s="27"/>
      <c r="I344" s="27"/>
      <c r="J344" s="27"/>
      <c r="K344" s="27"/>
      <c r="L344" s="27"/>
      <c r="M344" s="27"/>
      <c r="N344" s="27"/>
    </row>
    <row r="345" spans="1:14" s="29" customFormat="1" ht="17.100000000000001" customHeight="1" x14ac:dyDescent="0.25">
      <c r="A345" s="40"/>
      <c r="B345" s="45"/>
      <c r="C345" s="49"/>
      <c r="D345" s="36"/>
      <c r="E345" s="37"/>
      <c r="G345" s="27"/>
      <c r="H345" s="27"/>
      <c r="I345" s="27"/>
      <c r="J345" s="27"/>
      <c r="K345" s="27"/>
      <c r="L345" s="27"/>
      <c r="M345" s="27"/>
      <c r="N345" s="27"/>
    </row>
    <row r="346" spans="1:14" s="29" customFormat="1" ht="17.100000000000001" customHeight="1" x14ac:dyDescent="0.25">
      <c r="A346" s="40"/>
      <c r="B346" s="45"/>
      <c r="C346" s="49"/>
      <c r="D346" s="36"/>
      <c r="E346" s="37"/>
      <c r="G346" s="27"/>
      <c r="H346" s="27"/>
      <c r="I346" s="27"/>
      <c r="J346" s="27"/>
      <c r="K346" s="27"/>
      <c r="L346" s="27"/>
      <c r="M346" s="27"/>
      <c r="N346" s="27"/>
    </row>
    <row r="347" spans="1:14" s="29" customFormat="1" ht="17.100000000000001" customHeight="1" x14ac:dyDescent="0.25">
      <c r="A347" s="40"/>
      <c r="B347" s="45"/>
      <c r="C347" s="49"/>
      <c r="D347" s="36"/>
      <c r="E347" s="37"/>
      <c r="G347" s="27"/>
      <c r="H347" s="27"/>
      <c r="I347" s="27"/>
      <c r="J347" s="27"/>
      <c r="K347" s="27"/>
      <c r="L347" s="27"/>
      <c r="M347" s="27"/>
      <c r="N347" s="27"/>
    </row>
    <row r="348" spans="1:14" s="29" customFormat="1" ht="17.100000000000001" customHeight="1" x14ac:dyDescent="0.25">
      <c r="A348" s="40"/>
      <c r="B348" s="45"/>
      <c r="C348" s="49"/>
      <c r="D348" s="36"/>
      <c r="E348" s="37"/>
      <c r="G348" s="27"/>
      <c r="H348" s="27"/>
      <c r="I348" s="27"/>
      <c r="J348" s="27"/>
      <c r="K348" s="27"/>
      <c r="L348" s="27"/>
      <c r="M348" s="27"/>
      <c r="N348" s="27"/>
    </row>
    <row r="349" spans="1:14" s="29" customFormat="1" ht="17.100000000000001" customHeight="1" x14ac:dyDescent="0.25">
      <c r="A349" s="40"/>
      <c r="B349" s="45"/>
      <c r="C349" s="49"/>
      <c r="D349" s="36"/>
      <c r="E349" s="37"/>
      <c r="G349" s="27"/>
      <c r="H349" s="27"/>
      <c r="I349" s="27"/>
      <c r="J349" s="27"/>
      <c r="K349" s="27"/>
      <c r="L349" s="27"/>
      <c r="M349" s="27"/>
      <c r="N349" s="27"/>
    </row>
    <row r="350" spans="1:14" s="29" customFormat="1" ht="17.100000000000001" customHeight="1" x14ac:dyDescent="0.25">
      <c r="A350" s="40"/>
      <c r="B350" s="45"/>
      <c r="C350" s="49"/>
      <c r="D350" s="36"/>
      <c r="E350" s="37"/>
      <c r="G350" s="27"/>
      <c r="H350" s="27"/>
      <c r="I350" s="27"/>
      <c r="J350" s="27"/>
      <c r="K350" s="27"/>
      <c r="L350" s="27"/>
      <c r="M350" s="27"/>
      <c r="N350" s="27"/>
    </row>
    <row r="351" spans="1:14" s="29" customFormat="1" ht="17.100000000000001" customHeight="1" x14ac:dyDescent="0.25">
      <c r="A351" s="40"/>
      <c r="B351" s="45"/>
      <c r="C351" s="49"/>
      <c r="D351" s="36"/>
      <c r="E351" s="37"/>
      <c r="G351" s="27"/>
      <c r="H351" s="27"/>
      <c r="I351" s="27"/>
      <c r="J351" s="27"/>
      <c r="K351" s="27"/>
      <c r="L351" s="27"/>
      <c r="M351" s="27"/>
      <c r="N351" s="27"/>
    </row>
    <row r="352" spans="1:14" s="29" customFormat="1" ht="17.100000000000001" customHeight="1" x14ac:dyDescent="0.25">
      <c r="A352" s="40"/>
      <c r="B352" s="45"/>
      <c r="C352" s="49"/>
      <c r="D352" s="36"/>
      <c r="E352" s="37"/>
      <c r="G352" s="27"/>
      <c r="H352" s="27"/>
      <c r="I352" s="27"/>
      <c r="J352" s="27"/>
      <c r="K352" s="27"/>
      <c r="L352" s="27"/>
      <c r="M352" s="27"/>
      <c r="N352" s="27"/>
    </row>
    <row r="353" spans="1:14" s="29" customFormat="1" ht="17.100000000000001" customHeight="1" x14ac:dyDescent="0.25">
      <c r="A353" s="40"/>
      <c r="B353" s="45"/>
      <c r="C353" s="49"/>
      <c r="D353" s="36"/>
      <c r="E353" s="37"/>
      <c r="G353" s="27"/>
      <c r="H353" s="27"/>
      <c r="I353" s="27"/>
      <c r="J353" s="27"/>
      <c r="K353" s="27"/>
      <c r="L353" s="27"/>
      <c r="M353" s="27"/>
      <c r="N353" s="27"/>
    </row>
    <row r="354" spans="1:14" s="29" customFormat="1" ht="17.100000000000001" customHeight="1" x14ac:dyDescent="0.25">
      <c r="A354" s="40"/>
      <c r="B354" s="45"/>
      <c r="C354" s="49"/>
      <c r="D354" s="36"/>
      <c r="E354" s="37"/>
      <c r="G354" s="27"/>
      <c r="H354" s="27"/>
      <c r="I354" s="27"/>
      <c r="J354" s="27"/>
      <c r="K354" s="27"/>
      <c r="L354" s="27"/>
      <c r="M354" s="27"/>
      <c r="N354" s="27"/>
    </row>
    <row r="355" spans="1:14" s="29" customFormat="1" ht="17.100000000000001" customHeight="1" x14ac:dyDescent="0.25">
      <c r="A355" s="40"/>
      <c r="B355" s="45"/>
      <c r="C355" s="49"/>
      <c r="D355" s="36"/>
      <c r="E355" s="37"/>
      <c r="G355" s="27"/>
      <c r="H355" s="27"/>
      <c r="I355" s="27"/>
      <c r="J355" s="27"/>
      <c r="K355" s="27"/>
      <c r="L355" s="27"/>
      <c r="M355" s="27"/>
      <c r="N355" s="27"/>
    </row>
    <row r="356" spans="1:14" s="29" customFormat="1" ht="17.100000000000001" customHeight="1" x14ac:dyDescent="0.25">
      <c r="A356" s="40"/>
      <c r="B356" s="45"/>
      <c r="C356" s="49"/>
      <c r="D356" s="36"/>
      <c r="E356" s="37"/>
      <c r="G356" s="27"/>
      <c r="H356" s="27"/>
      <c r="I356" s="27"/>
      <c r="J356" s="27"/>
      <c r="K356" s="27"/>
      <c r="L356" s="27"/>
      <c r="M356" s="27"/>
      <c r="N356" s="27"/>
    </row>
    <row r="357" spans="1:14" s="29" customFormat="1" ht="17.100000000000001" customHeight="1" x14ac:dyDescent="0.25">
      <c r="A357" s="40"/>
      <c r="B357" s="45"/>
      <c r="C357" s="49"/>
      <c r="D357" s="36"/>
      <c r="E357" s="37"/>
      <c r="G357" s="27"/>
      <c r="H357" s="27"/>
      <c r="I357" s="27"/>
      <c r="J357" s="27"/>
      <c r="K357" s="27"/>
      <c r="L357" s="27"/>
      <c r="M357" s="27"/>
      <c r="N357" s="27"/>
    </row>
    <row r="358" spans="1:14" s="29" customFormat="1" ht="17.100000000000001" customHeight="1" x14ac:dyDescent="0.25">
      <c r="A358" s="40"/>
      <c r="B358" s="45"/>
      <c r="C358" s="49"/>
      <c r="D358" s="36"/>
      <c r="E358" s="37"/>
      <c r="G358" s="27"/>
      <c r="H358" s="27"/>
      <c r="I358" s="27"/>
      <c r="J358" s="27"/>
      <c r="K358" s="27"/>
      <c r="L358" s="27"/>
      <c r="M358" s="27"/>
      <c r="N358" s="27"/>
    </row>
    <row r="359" spans="1:14" s="29" customFormat="1" ht="17.100000000000001" customHeight="1" x14ac:dyDescent="0.25">
      <c r="A359" s="40"/>
      <c r="B359" s="45"/>
      <c r="C359" s="49"/>
      <c r="D359" s="36"/>
      <c r="E359" s="37"/>
      <c r="G359" s="27"/>
      <c r="H359" s="27"/>
      <c r="I359" s="27"/>
      <c r="J359" s="27"/>
      <c r="K359" s="27"/>
      <c r="L359" s="27"/>
      <c r="M359" s="27"/>
      <c r="N359" s="27"/>
    </row>
    <row r="360" spans="1:14" s="29" customFormat="1" ht="17.100000000000001" customHeight="1" x14ac:dyDescent="0.25">
      <c r="A360" s="40"/>
      <c r="B360" s="45"/>
      <c r="C360" s="49"/>
      <c r="D360" s="36"/>
      <c r="E360" s="37"/>
      <c r="G360" s="27"/>
      <c r="H360" s="27"/>
      <c r="I360" s="27"/>
      <c r="J360" s="27"/>
      <c r="K360" s="27"/>
      <c r="L360" s="27"/>
      <c r="M360" s="27"/>
      <c r="N360" s="27"/>
    </row>
    <row r="361" spans="1:14" s="29" customFormat="1" ht="17.100000000000001" customHeight="1" x14ac:dyDescent="0.25">
      <c r="A361" s="40"/>
      <c r="B361" s="45"/>
      <c r="C361" s="49"/>
      <c r="D361" s="36"/>
      <c r="E361" s="37"/>
      <c r="G361" s="27"/>
      <c r="H361" s="27"/>
      <c r="I361" s="27"/>
      <c r="J361" s="27"/>
      <c r="K361" s="27"/>
      <c r="L361" s="27"/>
      <c r="M361" s="27"/>
      <c r="N361" s="27"/>
    </row>
    <row r="362" spans="1:14" s="29" customFormat="1" ht="17.100000000000001" customHeight="1" x14ac:dyDescent="0.25">
      <c r="A362" s="40"/>
      <c r="B362" s="45"/>
      <c r="C362" s="49"/>
      <c r="D362" s="36"/>
      <c r="E362" s="37"/>
      <c r="G362" s="27"/>
      <c r="H362" s="27"/>
      <c r="I362" s="27"/>
      <c r="J362" s="27"/>
      <c r="K362" s="27"/>
      <c r="L362" s="27"/>
      <c r="M362" s="27"/>
      <c r="N362" s="27"/>
    </row>
    <row r="363" spans="1:14" s="29" customFormat="1" ht="17.100000000000001" customHeight="1" x14ac:dyDescent="0.25">
      <c r="A363" s="40"/>
      <c r="B363" s="45"/>
      <c r="C363" s="49"/>
      <c r="D363" s="36"/>
      <c r="E363" s="37"/>
      <c r="G363" s="27"/>
      <c r="H363" s="27"/>
      <c r="I363" s="27"/>
      <c r="J363" s="27"/>
      <c r="K363" s="27"/>
      <c r="L363" s="27"/>
      <c r="M363" s="27"/>
      <c r="N363" s="27"/>
    </row>
    <row r="364" spans="1:14" s="29" customFormat="1" ht="17.100000000000001" customHeight="1" x14ac:dyDescent="0.25">
      <c r="A364" s="40"/>
      <c r="B364" s="45"/>
      <c r="C364" s="49"/>
      <c r="D364" s="36"/>
      <c r="E364" s="37"/>
      <c r="G364" s="27"/>
      <c r="H364" s="27"/>
      <c r="I364" s="27"/>
      <c r="J364" s="27"/>
      <c r="K364" s="27"/>
      <c r="L364" s="27"/>
      <c r="M364" s="27"/>
      <c r="N364" s="27"/>
    </row>
    <row r="365" spans="1:14" s="29" customFormat="1" ht="17.100000000000001" customHeight="1" x14ac:dyDescent="0.25">
      <c r="A365" s="40"/>
      <c r="B365" s="45"/>
      <c r="C365" s="49"/>
      <c r="D365" s="36"/>
      <c r="E365" s="37"/>
      <c r="G365" s="27"/>
      <c r="H365" s="27"/>
      <c r="I365" s="27"/>
      <c r="J365" s="27"/>
      <c r="K365" s="27"/>
      <c r="L365" s="27"/>
      <c r="M365" s="27"/>
      <c r="N365" s="27"/>
    </row>
    <row r="366" spans="1:14" s="29" customFormat="1" ht="17.100000000000001" customHeight="1" x14ac:dyDescent="0.25">
      <c r="A366" s="40"/>
      <c r="B366" s="45"/>
      <c r="C366" s="49"/>
      <c r="D366" s="36"/>
      <c r="E366" s="37"/>
      <c r="G366" s="27"/>
      <c r="H366" s="27"/>
      <c r="I366" s="27"/>
      <c r="J366" s="27"/>
      <c r="K366" s="27"/>
      <c r="L366" s="27"/>
      <c r="M366" s="27"/>
      <c r="N366" s="27"/>
    </row>
    <row r="367" spans="1:14" s="29" customFormat="1" ht="17.100000000000001" customHeight="1" x14ac:dyDescent="0.25">
      <c r="A367" s="40"/>
      <c r="B367" s="45"/>
      <c r="C367" s="49"/>
      <c r="D367" s="36"/>
      <c r="E367" s="37"/>
      <c r="G367" s="27"/>
      <c r="H367" s="27"/>
      <c r="I367" s="27"/>
      <c r="J367" s="27"/>
      <c r="K367" s="27"/>
      <c r="L367" s="27"/>
      <c r="M367" s="27"/>
      <c r="N367" s="27"/>
    </row>
    <row r="368" spans="1:14" s="29" customFormat="1" ht="17.100000000000001" customHeight="1" x14ac:dyDescent="0.25">
      <c r="A368" s="40"/>
      <c r="B368" s="45"/>
      <c r="C368" s="49"/>
      <c r="D368" s="36"/>
      <c r="E368" s="37"/>
      <c r="G368" s="27"/>
      <c r="H368" s="27"/>
      <c r="I368" s="27"/>
      <c r="J368" s="27"/>
      <c r="K368" s="27"/>
      <c r="L368" s="27"/>
      <c r="M368" s="27"/>
      <c r="N368" s="27"/>
    </row>
    <row r="369" spans="1:14" s="29" customFormat="1" ht="17.100000000000001" customHeight="1" x14ac:dyDescent="0.25">
      <c r="A369" s="40"/>
      <c r="B369" s="45"/>
      <c r="C369" s="49"/>
      <c r="D369" s="36"/>
      <c r="E369" s="37"/>
      <c r="G369" s="27"/>
      <c r="H369" s="27"/>
      <c r="I369" s="27"/>
      <c r="J369" s="27"/>
      <c r="K369" s="27"/>
      <c r="L369" s="27"/>
      <c r="M369" s="27"/>
      <c r="N369" s="27"/>
    </row>
    <row r="370" spans="1:14" s="29" customFormat="1" ht="17.100000000000001" customHeight="1" x14ac:dyDescent="0.25">
      <c r="A370" s="40"/>
      <c r="B370" s="45"/>
      <c r="C370" s="49"/>
      <c r="D370" s="36"/>
      <c r="E370" s="37"/>
      <c r="G370" s="27"/>
      <c r="H370" s="27"/>
      <c r="I370" s="27"/>
      <c r="J370" s="27"/>
      <c r="K370" s="27"/>
      <c r="L370" s="27"/>
      <c r="M370" s="27"/>
      <c r="N370" s="27"/>
    </row>
    <row r="371" spans="1:14" s="29" customFormat="1" ht="17.100000000000001" customHeight="1" x14ac:dyDescent="0.25">
      <c r="A371" s="40"/>
      <c r="B371" s="45"/>
      <c r="C371" s="49"/>
      <c r="D371" s="36"/>
      <c r="E371" s="37"/>
      <c r="G371" s="27"/>
      <c r="H371" s="27"/>
      <c r="I371" s="27"/>
      <c r="J371" s="27"/>
      <c r="K371" s="27"/>
      <c r="L371" s="27"/>
      <c r="M371" s="27"/>
      <c r="N371" s="27"/>
    </row>
    <row r="372" spans="1:14" s="29" customFormat="1" ht="17.100000000000001" customHeight="1" x14ac:dyDescent="0.25">
      <c r="A372" s="40"/>
      <c r="B372" s="45"/>
      <c r="C372" s="49"/>
      <c r="D372" s="36"/>
      <c r="E372" s="37"/>
      <c r="G372" s="27"/>
      <c r="H372" s="27"/>
      <c r="I372" s="27"/>
      <c r="J372" s="27"/>
      <c r="K372" s="27"/>
      <c r="L372" s="27"/>
      <c r="M372" s="27"/>
      <c r="N372" s="27"/>
    </row>
    <row r="373" spans="1:14" s="29" customFormat="1" ht="17.100000000000001" customHeight="1" x14ac:dyDescent="0.25">
      <c r="A373" s="40"/>
      <c r="B373" s="45"/>
      <c r="C373" s="49"/>
      <c r="D373" s="36"/>
      <c r="E373" s="37"/>
      <c r="G373" s="27"/>
      <c r="H373" s="27"/>
      <c r="I373" s="27"/>
      <c r="J373" s="27"/>
      <c r="K373" s="27"/>
      <c r="L373" s="27"/>
      <c r="M373" s="27"/>
      <c r="N373" s="27"/>
    </row>
    <row r="374" spans="1:14" s="29" customFormat="1" ht="17.100000000000001" customHeight="1" x14ac:dyDescent="0.25">
      <c r="A374" s="40"/>
      <c r="B374" s="45"/>
      <c r="C374" s="49"/>
      <c r="D374" s="36"/>
      <c r="E374" s="37"/>
      <c r="G374" s="27"/>
      <c r="H374" s="27"/>
      <c r="I374" s="27"/>
      <c r="J374" s="27"/>
      <c r="K374" s="27"/>
      <c r="L374" s="27"/>
      <c r="M374" s="27"/>
      <c r="N374" s="27"/>
    </row>
    <row r="375" spans="1:14" s="29" customFormat="1" ht="17.100000000000001" customHeight="1" x14ac:dyDescent="0.25">
      <c r="A375" s="40"/>
      <c r="B375" s="45"/>
      <c r="C375" s="49"/>
      <c r="D375" s="36"/>
      <c r="E375" s="37"/>
      <c r="G375" s="27"/>
      <c r="H375" s="27"/>
      <c r="I375" s="27"/>
      <c r="J375" s="27"/>
      <c r="K375" s="27"/>
      <c r="L375" s="27"/>
      <c r="M375" s="27"/>
      <c r="N375" s="27"/>
    </row>
    <row r="376" spans="1:14" s="29" customFormat="1" ht="17.100000000000001" customHeight="1" x14ac:dyDescent="0.25">
      <c r="A376" s="40"/>
      <c r="B376" s="45"/>
      <c r="C376" s="49"/>
      <c r="D376" s="36"/>
      <c r="E376" s="37"/>
      <c r="G376" s="27"/>
      <c r="H376" s="27"/>
      <c r="I376" s="27"/>
      <c r="J376" s="27"/>
      <c r="K376" s="27"/>
      <c r="L376" s="27"/>
      <c r="M376" s="27"/>
      <c r="N376" s="27"/>
    </row>
    <row r="377" spans="1:14" s="29" customFormat="1" ht="17.100000000000001" customHeight="1" x14ac:dyDescent="0.25">
      <c r="A377" s="40"/>
      <c r="B377" s="45"/>
      <c r="C377" s="49"/>
      <c r="D377" s="36"/>
      <c r="E377" s="37"/>
      <c r="G377" s="27"/>
      <c r="H377" s="27"/>
      <c r="I377" s="27"/>
      <c r="J377" s="27"/>
      <c r="K377" s="27"/>
      <c r="L377" s="27"/>
      <c r="M377" s="27"/>
      <c r="N377" s="27"/>
    </row>
    <row r="378" spans="1:14" s="29" customFormat="1" ht="17.100000000000001" customHeight="1" x14ac:dyDescent="0.25">
      <c r="A378" s="40"/>
      <c r="B378" s="45"/>
      <c r="C378" s="49"/>
      <c r="D378" s="36"/>
      <c r="E378" s="37"/>
      <c r="G378" s="27"/>
      <c r="H378" s="27"/>
      <c r="I378" s="27"/>
      <c r="J378" s="27"/>
      <c r="K378" s="27"/>
      <c r="L378" s="27"/>
      <c r="M378" s="27"/>
      <c r="N378" s="27"/>
    </row>
    <row r="379" spans="1:14" s="29" customFormat="1" ht="17.100000000000001" customHeight="1" x14ac:dyDescent="0.25">
      <c r="A379" s="40"/>
      <c r="B379" s="45"/>
      <c r="C379" s="49"/>
      <c r="D379" s="36"/>
      <c r="E379" s="37"/>
      <c r="G379" s="27"/>
      <c r="H379" s="27"/>
      <c r="I379" s="27"/>
      <c r="J379" s="27"/>
      <c r="K379" s="27"/>
      <c r="L379" s="27"/>
      <c r="M379" s="27"/>
      <c r="N379" s="27"/>
    </row>
    <row r="380" spans="1:14" s="29" customFormat="1" ht="17.100000000000001" customHeight="1" x14ac:dyDescent="0.25">
      <c r="A380" s="40"/>
      <c r="B380" s="45"/>
      <c r="C380" s="49"/>
      <c r="D380" s="36"/>
      <c r="E380" s="37"/>
      <c r="G380" s="27"/>
      <c r="H380" s="27"/>
      <c r="I380" s="27"/>
      <c r="J380" s="27"/>
      <c r="K380" s="27"/>
      <c r="L380" s="27"/>
      <c r="M380" s="27"/>
      <c r="N380" s="27"/>
    </row>
    <row r="381" spans="1:14" s="29" customFormat="1" ht="17.100000000000001" customHeight="1" x14ac:dyDescent="0.25">
      <c r="A381" s="40"/>
      <c r="B381" s="45"/>
      <c r="C381" s="49"/>
      <c r="D381" s="36"/>
      <c r="E381" s="37"/>
      <c r="G381" s="27"/>
      <c r="H381" s="27"/>
      <c r="I381" s="27"/>
      <c r="J381" s="27"/>
      <c r="K381" s="27"/>
      <c r="L381" s="27"/>
      <c r="M381" s="27"/>
      <c r="N381" s="27"/>
    </row>
    <row r="382" spans="1:14" s="29" customFormat="1" ht="17.100000000000001" customHeight="1" x14ac:dyDescent="0.25">
      <c r="A382" s="40"/>
      <c r="B382" s="45"/>
      <c r="C382" s="49"/>
      <c r="D382" s="36"/>
      <c r="E382" s="37"/>
      <c r="G382" s="27"/>
      <c r="H382" s="27"/>
      <c r="I382" s="27"/>
      <c r="J382" s="27"/>
      <c r="K382" s="27"/>
      <c r="L382" s="27"/>
      <c r="M382" s="27"/>
      <c r="N382" s="27"/>
    </row>
    <row r="383" spans="1:14" s="29" customFormat="1" ht="17.100000000000001" customHeight="1" x14ac:dyDescent="0.25">
      <c r="A383" s="40"/>
      <c r="B383" s="45"/>
      <c r="C383" s="49"/>
      <c r="D383" s="36"/>
      <c r="E383" s="37"/>
      <c r="G383" s="27"/>
      <c r="H383" s="27"/>
      <c r="I383" s="27"/>
      <c r="J383" s="27"/>
      <c r="K383" s="27"/>
      <c r="L383" s="27"/>
      <c r="M383" s="27"/>
      <c r="N383" s="27"/>
    </row>
    <row r="384" spans="1:14" s="29" customFormat="1" ht="17.100000000000001" customHeight="1" x14ac:dyDescent="0.25">
      <c r="A384" s="40"/>
      <c r="B384" s="45"/>
      <c r="C384" s="49"/>
      <c r="D384" s="36"/>
      <c r="E384" s="37"/>
      <c r="G384" s="27"/>
      <c r="H384" s="27"/>
      <c r="I384" s="27"/>
      <c r="J384" s="27"/>
      <c r="K384" s="27"/>
      <c r="L384" s="27"/>
      <c r="M384" s="27"/>
      <c r="N384" s="27"/>
    </row>
    <row r="385" spans="1:14" s="29" customFormat="1" ht="17.100000000000001" customHeight="1" x14ac:dyDescent="0.25">
      <c r="A385" s="40"/>
      <c r="B385" s="45"/>
      <c r="C385" s="49"/>
      <c r="D385" s="36"/>
      <c r="E385" s="37"/>
      <c r="G385" s="27"/>
      <c r="H385" s="27"/>
      <c r="I385" s="27"/>
      <c r="J385" s="27"/>
      <c r="K385" s="27"/>
      <c r="L385" s="27"/>
      <c r="M385" s="27"/>
      <c r="N385" s="27"/>
    </row>
    <row r="386" spans="1:14" s="29" customFormat="1" ht="17.100000000000001" customHeight="1" x14ac:dyDescent="0.25">
      <c r="A386" s="40"/>
      <c r="B386" s="45"/>
      <c r="C386" s="49"/>
      <c r="D386" s="36"/>
      <c r="E386" s="37"/>
      <c r="G386" s="27"/>
      <c r="H386" s="27"/>
      <c r="I386" s="27"/>
      <c r="J386" s="27"/>
      <c r="K386" s="27"/>
      <c r="L386" s="27"/>
      <c r="M386" s="27"/>
      <c r="N386" s="27"/>
    </row>
    <row r="387" spans="1:14" s="29" customFormat="1" ht="17.100000000000001" customHeight="1" x14ac:dyDescent="0.25">
      <c r="A387" s="40"/>
      <c r="B387" s="45"/>
      <c r="C387" s="49"/>
      <c r="D387" s="36"/>
      <c r="E387" s="37"/>
      <c r="G387" s="27"/>
      <c r="H387" s="27"/>
      <c r="I387" s="27"/>
      <c r="J387" s="27"/>
      <c r="K387" s="27"/>
      <c r="L387" s="27"/>
      <c r="M387" s="27"/>
      <c r="N387" s="27"/>
    </row>
    <row r="388" spans="1:14" s="29" customFormat="1" ht="17.100000000000001" customHeight="1" x14ac:dyDescent="0.25">
      <c r="A388" s="40"/>
      <c r="B388" s="45"/>
      <c r="C388" s="49"/>
      <c r="D388" s="36"/>
      <c r="E388" s="37"/>
      <c r="G388" s="27"/>
      <c r="H388" s="27"/>
      <c r="I388" s="27"/>
      <c r="J388" s="27"/>
      <c r="K388" s="27"/>
      <c r="L388" s="27"/>
      <c r="M388" s="27"/>
      <c r="N388" s="27"/>
    </row>
    <row r="389" spans="1:14" s="29" customFormat="1" ht="17.100000000000001" customHeight="1" x14ac:dyDescent="0.25">
      <c r="A389" s="40"/>
      <c r="B389" s="45"/>
      <c r="C389" s="49"/>
      <c r="D389" s="36"/>
      <c r="E389" s="37"/>
      <c r="G389" s="27"/>
      <c r="H389" s="27"/>
      <c r="I389" s="27"/>
      <c r="J389" s="27"/>
      <c r="K389" s="27"/>
      <c r="L389" s="27"/>
      <c r="M389" s="27"/>
      <c r="N389" s="27"/>
    </row>
    <row r="390" spans="1:14" s="29" customFormat="1" ht="17.100000000000001" customHeight="1" x14ac:dyDescent="0.25">
      <c r="A390" s="40"/>
      <c r="B390" s="45"/>
      <c r="C390" s="49"/>
      <c r="D390" s="36"/>
      <c r="E390" s="37"/>
      <c r="G390" s="27"/>
      <c r="H390" s="27"/>
      <c r="I390" s="27"/>
      <c r="J390" s="27"/>
      <c r="K390" s="27"/>
      <c r="L390" s="27"/>
      <c r="M390" s="27"/>
      <c r="N390" s="27"/>
    </row>
    <row r="391" spans="1:14" s="29" customFormat="1" ht="17.100000000000001" customHeight="1" x14ac:dyDescent="0.25">
      <c r="A391" s="40"/>
      <c r="B391" s="45"/>
      <c r="C391" s="49"/>
      <c r="D391" s="36"/>
      <c r="E391" s="37"/>
      <c r="G391" s="27"/>
      <c r="H391" s="27"/>
      <c r="I391" s="27"/>
      <c r="J391" s="27"/>
      <c r="K391" s="27"/>
      <c r="L391" s="27"/>
      <c r="M391" s="27"/>
      <c r="N391" s="27"/>
    </row>
    <row r="392" spans="1:14" s="29" customFormat="1" ht="17.100000000000001" customHeight="1" x14ac:dyDescent="0.25">
      <c r="A392" s="40"/>
      <c r="B392" s="45"/>
      <c r="C392" s="49"/>
      <c r="D392" s="36"/>
      <c r="E392" s="37"/>
      <c r="G392" s="27"/>
      <c r="H392" s="27"/>
      <c r="I392" s="27"/>
      <c r="J392" s="27"/>
      <c r="K392" s="27"/>
      <c r="L392" s="27"/>
      <c r="M392" s="27"/>
      <c r="N392" s="27"/>
    </row>
    <row r="393" spans="1:14" s="29" customFormat="1" ht="17.100000000000001" customHeight="1" x14ac:dyDescent="0.25">
      <c r="A393" s="40"/>
      <c r="B393" s="45"/>
      <c r="C393" s="49"/>
      <c r="D393" s="36"/>
      <c r="E393" s="37"/>
      <c r="G393" s="27"/>
      <c r="H393" s="27"/>
      <c r="I393" s="27"/>
      <c r="J393" s="27"/>
      <c r="K393" s="27"/>
      <c r="L393" s="27"/>
      <c r="M393" s="27"/>
      <c r="N393" s="27"/>
    </row>
    <row r="394" spans="1:14" s="29" customFormat="1" ht="17.100000000000001" customHeight="1" x14ac:dyDescent="0.25">
      <c r="A394" s="40"/>
      <c r="B394" s="45"/>
      <c r="C394" s="49"/>
      <c r="D394" s="36"/>
      <c r="E394" s="37"/>
      <c r="G394" s="27"/>
      <c r="H394" s="27"/>
      <c r="I394" s="27"/>
      <c r="J394" s="27"/>
      <c r="K394" s="27"/>
      <c r="L394" s="27"/>
      <c r="M394" s="27"/>
      <c r="N394" s="27"/>
    </row>
    <row r="395" spans="1:14" s="29" customFormat="1" ht="17.100000000000001" customHeight="1" x14ac:dyDescent="0.25">
      <c r="A395" s="40"/>
      <c r="B395" s="45"/>
      <c r="C395" s="49"/>
      <c r="D395" s="36"/>
      <c r="E395" s="37"/>
      <c r="G395" s="27"/>
      <c r="H395" s="27"/>
      <c r="I395" s="27"/>
      <c r="J395" s="27"/>
      <c r="K395" s="27"/>
      <c r="L395" s="27"/>
      <c r="M395" s="27"/>
      <c r="N395" s="27"/>
    </row>
    <row r="396" spans="1:14" s="29" customFormat="1" ht="17.100000000000001" customHeight="1" x14ac:dyDescent="0.25">
      <c r="A396" s="40"/>
      <c r="B396" s="45"/>
      <c r="C396" s="49"/>
      <c r="D396" s="36"/>
      <c r="E396" s="37"/>
      <c r="G396" s="27"/>
      <c r="H396" s="27"/>
      <c r="I396" s="27"/>
      <c r="J396" s="27"/>
      <c r="K396" s="27"/>
      <c r="L396" s="27"/>
      <c r="M396" s="27"/>
      <c r="N396" s="27"/>
    </row>
    <row r="397" spans="1:14" s="29" customFormat="1" ht="17.100000000000001" customHeight="1" x14ac:dyDescent="0.25">
      <c r="A397" s="40"/>
      <c r="B397" s="45"/>
      <c r="C397" s="49"/>
      <c r="D397" s="36"/>
      <c r="E397" s="37"/>
      <c r="G397" s="27"/>
      <c r="H397" s="27"/>
      <c r="I397" s="27"/>
      <c r="J397" s="27"/>
      <c r="K397" s="27"/>
      <c r="L397" s="27"/>
      <c r="M397" s="27"/>
      <c r="N397" s="27"/>
    </row>
    <row r="398" spans="1:14" s="29" customFormat="1" ht="17.100000000000001" customHeight="1" x14ac:dyDescent="0.25">
      <c r="A398" s="40"/>
      <c r="B398" s="45"/>
      <c r="C398" s="49"/>
      <c r="D398" s="36"/>
      <c r="E398" s="37"/>
      <c r="G398" s="27"/>
      <c r="H398" s="27"/>
      <c r="I398" s="27"/>
      <c r="J398" s="27"/>
      <c r="K398" s="27"/>
      <c r="L398" s="27"/>
      <c r="M398" s="27"/>
      <c r="N398" s="27"/>
    </row>
    <row r="399" spans="1:14" s="29" customFormat="1" ht="17.100000000000001" customHeight="1" x14ac:dyDescent="0.25">
      <c r="A399" s="40"/>
      <c r="B399" s="45"/>
      <c r="C399" s="49"/>
      <c r="D399" s="36"/>
      <c r="E399" s="37"/>
      <c r="G399" s="27"/>
      <c r="H399" s="27"/>
      <c r="I399" s="27"/>
      <c r="J399" s="27"/>
      <c r="K399" s="27"/>
      <c r="L399" s="27"/>
      <c r="M399" s="27"/>
      <c r="N399" s="27"/>
    </row>
    <row r="400" spans="1:14" s="29" customFormat="1" ht="17.100000000000001" customHeight="1" x14ac:dyDescent="0.25">
      <c r="A400" s="40"/>
      <c r="B400" s="45"/>
      <c r="C400" s="49"/>
      <c r="D400" s="36"/>
      <c r="E400" s="37"/>
      <c r="G400" s="27"/>
      <c r="H400" s="27"/>
      <c r="I400" s="27"/>
      <c r="J400" s="27"/>
      <c r="K400" s="27"/>
      <c r="L400" s="27"/>
      <c r="M400" s="27"/>
      <c r="N400" s="27"/>
    </row>
    <row r="401" spans="1:14" s="29" customFormat="1" ht="17.100000000000001" customHeight="1" x14ac:dyDescent="0.25">
      <c r="A401" s="40"/>
      <c r="B401" s="45"/>
      <c r="C401" s="49"/>
      <c r="D401" s="36"/>
      <c r="E401" s="37"/>
      <c r="G401" s="27"/>
      <c r="H401" s="27"/>
      <c r="I401" s="27"/>
      <c r="J401" s="27"/>
      <c r="K401" s="27"/>
      <c r="L401" s="27"/>
      <c r="M401" s="27"/>
      <c r="N401" s="27"/>
    </row>
    <row r="402" spans="1:14" s="29" customFormat="1" ht="17.100000000000001" customHeight="1" x14ac:dyDescent="0.25">
      <c r="A402" s="40"/>
      <c r="B402" s="45"/>
      <c r="C402" s="49"/>
      <c r="D402" s="36"/>
      <c r="E402" s="37"/>
      <c r="G402" s="27"/>
      <c r="H402" s="27"/>
      <c r="I402" s="27"/>
      <c r="J402" s="27"/>
      <c r="K402" s="27"/>
      <c r="L402" s="27"/>
      <c r="M402" s="27"/>
      <c r="N402" s="27"/>
    </row>
    <row r="403" spans="1:14" s="29" customFormat="1" ht="17.100000000000001" customHeight="1" x14ac:dyDescent="0.25">
      <c r="A403" s="40"/>
      <c r="B403" s="45"/>
      <c r="C403" s="49"/>
      <c r="D403" s="36"/>
      <c r="E403" s="37"/>
      <c r="G403" s="27"/>
      <c r="H403" s="27"/>
      <c r="I403" s="27"/>
      <c r="J403" s="27"/>
      <c r="K403" s="27"/>
      <c r="L403" s="27"/>
      <c r="M403" s="27"/>
      <c r="N403" s="27"/>
    </row>
    <row r="404" spans="1:14" s="29" customFormat="1" ht="17.100000000000001" customHeight="1" x14ac:dyDescent="0.25">
      <c r="A404" s="40"/>
      <c r="B404" s="45"/>
      <c r="C404" s="49"/>
      <c r="D404" s="36"/>
      <c r="E404" s="37"/>
      <c r="G404" s="27"/>
      <c r="H404" s="27"/>
      <c r="I404" s="27"/>
      <c r="J404" s="27"/>
      <c r="K404" s="27"/>
      <c r="L404" s="27"/>
      <c r="M404" s="27"/>
      <c r="N404" s="27"/>
    </row>
    <row r="405" spans="1:14" s="29" customFormat="1" ht="17.100000000000001" customHeight="1" x14ac:dyDescent="0.25">
      <c r="A405" s="40"/>
      <c r="B405" s="45"/>
      <c r="C405" s="49"/>
      <c r="D405" s="36"/>
      <c r="E405" s="37"/>
      <c r="G405" s="27"/>
      <c r="H405" s="27"/>
      <c r="I405" s="27"/>
      <c r="J405" s="27"/>
      <c r="K405" s="27"/>
      <c r="L405" s="27"/>
      <c r="M405" s="27"/>
      <c r="N405" s="27"/>
    </row>
    <row r="406" spans="1:14" s="29" customFormat="1" ht="17.100000000000001" customHeight="1" x14ac:dyDescent="0.25">
      <c r="A406" s="40"/>
      <c r="B406" s="45"/>
      <c r="C406" s="49"/>
      <c r="D406" s="36"/>
      <c r="E406" s="37"/>
      <c r="G406" s="27"/>
      <c r="H406" s="27"/>
      <c r="I406" s="27"/>
      <c r="J406" s="27"/>
      <c r="K406" s="27"/>
      <c r="L406" s="27"/>
      <c r="M406" s="27"/>
      <c r="N406" s="27"/>
    </row>
    <row r="407" spans="1:14" s="29" customFormat="1" ht="17.100000000000001" customHeight="1" x14ac:dyDescent="0.25">
      <c r="A407" s="40"/>
      <c r="B407" s="45"/>
      <c r="C407" s="49"/>
      <c r="D407" s="36"/>
      <c r="E407" s="37"/>
      <c r="G407" s="27"/>
      <c r="H407" s="27"/>
      <c r="I407" s="27"/>
      <c r="J407" s="27"/>
      <c r="K407" s="27"/>
      <c r="L407" s="27"/>
      <c r="M407" s="27"/>
      <c r="N407" s="27"/>
    </row>
    <row r="408" spans="1:14" s="29" customFormat="1" ht="17.100000000000001" customHeight="1" x14ac:dyDescent="0.25">
      <c r="A408" s="40"/>
      <c r="B408" s="45"/>
      <c r="C408" s="49"/>
      <c r="D408" s="36"/>
      <c r="E408" s="37"/>
      <c r="G408" s="27"/>
      <c r="H408" s="27"/>
      <c r="I408" s="27"/>
      <c r="J408" s="27"/>
      <c r="K408" s="27"/>
      <c r="L408" s="27"/>
      <c r="M408" s="27"/>
      <c r="N408" s="27"/>
    </row>
    <row r="409" spans="1:14" s="29" customFormat="1" ht="17.100000000000001" customHeight="1" x14ac:dyDescent="0.25">
      <c r="A409" s="40"/>
      <c r="B409" s="45"/>
      <c r="C409" s="49"/>
      <c r="D409" s="36"/>
      <c r="E409" s="37"/>
      <c r="G409" s="27"/>
      <c r="H409" s="27"/>
      <c r="I409" s="27"/>
      <c r="J409" s="27"/>
      <c r="K409" s="27"/>
      <c r="L409" s="27"/>
      <c r="M409" s="27"/>
      <c r="N409" s="27"/>
    </row>
    <row r="410" spans="1:14" s="29" customFormat="1" ht="17.100000000000001" customHeight="1" x14ac:dyDescent="0.25">
      <c r="A410" s="40"/>
      <c r="B410" s="45"/>
      <c r="C410" s="49"/>
      <c r="D410" s="36"/>
      <c r="E410" s="37"/>
      <c r="G410" s="27"/>
      <c r="H410" s="27"/>
      <c r="I410" s="27"/>
      <c r="J410" s="27"/>
      <c r="K410" s="27"/>
      <c r="L410" s="27"/>
      <c r="M410" s="27"/>
      <c r="N410" s="27"/>
    </row>
    <row r="411" spans="1:14" s="29" customFormat="1" ht="17.100000000000001" customHeight="1" x14ac:dyDescent="0.25">
      <c r="A411" s="40"/>
      <c r="B411" s="45"/>
      <c r="C411" s="49"/>
      <c r="D411" s="36"/>
      <c r="E411" s="37"/>
      <c r="G411" s="27"/>
      <c r="H411" s="27"/>
      <c r="I411" s="27"/>
      <c r="J411" s="27"/>
      <c r="K411" s="27"/>
      <c r="L411" s="27"/>
      <c r="M411" s="27"/>
      <c r="N411" s="27"/>
    </row>
    <row r="412" spans="1:14" s="29" customFormat="1" ht="17.100000000000001" customHeight="1" x14ac:dyDescent="0.25">
      <c r="A412" s="40"/>
      <c r="B412" s="45"/>
      <c r="C412" s="49"/>
      <c r="D412" s="36"/>
      <c r="E412" s="37"/>
      <c r="G412" s="27"/>
      <c r="H412" s="27"/>
      <c r="I412" s="27"/>
      <c r="J412" s="27"/>
      <c r="K412" s="27"/>
      <c r="L412" s="27"/>
      <c r="M412" s="27"/>
      <c r="N412" s="27"/>
    </row>
    <row r="413" spans="1:14" s="29" customFormat="1" ht="17.100000000000001" customHeight="1" x14ac:dyDescent="0.25">
      <c r="A413" s="40"/>
      <c r="B413" s="45"/>
      <c r="C413" s="49"/>
      <c r="D413" s="36"/>
      <c r="E413" s="37"/>
      <c r="G413" s="27"/>
      <c r="H413" s="27"/>
      <c r="I413" s="27"/>
      <c r="J413" s="27"/>
      <c r="K413" s="27"/>
      <c r="L413" s="27"/>
      <c r="M413" s="27"/>
      <c r="N413" s="27"/>
    </row>
    <row r="414" spans="1:14" s="29" customFormat="1" ht="17.100000000000001" customHeight="1" x14ac:dyDescent="0.25">
      <c r="A414" s="40"/>
      <c r="B414" s="45"/>
      <c r="C414" s="49"/>
      <c r="D414" s="36"/>
      <c r="E414" s="37"/>
      <c r="G414" s="27"/>
      <c r="H414" s="27"/>
      <c r="I414" s="27"/>
      <c r="J414" s="27"/>
      <c r="K414" s="27"/>
      <c r="L414" s="27"/>
      <c r="M414" s="27"/>
      <c r="N414" s="27"/>
    </row>
    <row r="415" spans="1:14" s="29" customFormat="1" ht="17.100000000000001" customHeight="1" x14ac:dyDescent="0.25">
      <c r="A415" s="40"/>
      <c r="B415" s="45"/>
      <c r="C415" s="49"/>
      <c r="D415" s="36"/>
      <c r="E415" s="37"/>
      <c r="G415" s="27"/>
      <c r="H415" s="27"/>
      <c r="I415" s="27"/>
      <c r="J415" s="27"/>
      <c r="K415" s="27"/>
      <c r="L415" s="27"/>
      <c r="M415" s="27"/>
      <c r="N415" s="27"/>
    </row>
    <row r="416" spans="1:14" s="29" customFormat="1" ht="17.100000000000001" customHeight="1" x14ac:dyDescent="0.25">
      <c r="A416" s="40"/>
      <c r="B416" s="45"/>
      <c r="C416" s="49"/>
      <c r="D416" s="36"/>
      <c r="E416" s="37"/>
      <c r="G416" s="27"/>
      <c r="H416" s="27"/>
      <c r="I416" s="27"/>
      <c r="J416" s="27"/>
      <c r="K416" s="27"/>
      <c r="L416" s="27"/>
      <c r="M416" s="27"/>
      <c r="N416" s="27"/>
    </row>
    <row r="417" spans="1:14" s="29" customFormat="1" ht="17.100000000000001" customHeight="1" x14ac:dyDescent="0.25">
      <c r="A417" s="40"/>
      <c r="B417" s="45"/>
      <c r="C417" s="49"/>
      <c r="D417" s="36"/>
      <c r="E417" s="37"/>
      <c r="G417" s="27"/>
      <c r="H417" s="27"/>
      <c r="I417" s="27"/>
      <c r="J417" s="27"/>
      <c r="K417" s="27"/>
      <c r="L417" s="27"/>
      <c r="M417" s="27"/>
      <c r="N417" s="27"/>
    </row>
    <row r="418" spans="1:14" s="29" customFormat="1" ht="17.100000000000001" customHeight="1" x14ac:dyDescent="0.25">
      <c r="A418" s="40"/>
      <c r="B418" s="45"/>
      <c r="C418" s="49"/>
      <c r="D418" s="36"/>
      <c r="E418" s="37"/>
      <c r="G418" s="27"/>
      <c r="H418" s="27"/>
      <c r="I418" s="27"/>
      <c r="J418" s="27"/>
      <c r="K418" s="27"/>
      <c r="L418" s="27"/>
      <c r="M418" s="27"/>
      <c r="N418" s="27"/>
    </row>
    <row r="419" spans="1:14" s="29" customFormat="1" ht="17.100000000000001" customHeight="1" x14ac:dyDescent="0.25">
      <c r="A419" s="40"/>
      <c r="B419" s="45"/>
      <c r="C419" s="49"/>
      <c r="D419" s="36"/>
      <c r="E419" s="37"/>
      <c r="G419" s="27"/>
      <c r="H419" s="27"/>
      <c r="I419" s="27"/>
      <c r="J419" s="27"/>
      <c r="K419" s="27"/>
      <c r="L419" s="27"/>
      <c r="M419" s="27"/>
      <c r="N419" s="27"/>
    </row>
    <row r="420" spans="1:14" s="29" customFormat="1" ht="17.100000000000001" customHeight="1" x14ac:dyDescent="0.25">
      <c r="A420" s="40"/>
      <c r="B420" s="45"/>
      <c r="C420" s="49"/>
      <c r="D420" s="36"/>
      <c r="E420" s="37"/>
      <c r="G420" s="27"/>
      <c r="H420" s="27"/>
      <c r="I420" s="27"/>
      <c r="J420" s="27"/>
      <c r="K420" s="27"/>
      <c r="L420" s="27"/>
      <c r="M420" s="27"/>
      <c r="N420" s="27"/>
    </row>
    <row r="421" spans="1:14" s="29" customFormat="1" ht="17.100000000000001" customHeight="1" x14ac:dyDescent="0.25">
      <c r="A421" s="40"/>
      <c r="B421" s="45"/>
      <c r="C421" s="49"/>
      <c r="D421" s="36"/>
      <c r="E421" s="37"/>
      <c r="G421" s="27"/>
      <c r="H421" s="27"/>
      <c r="I421" s="27"/>
      <c r="J421" s="27"/>
      <c r="K421" s="27"/>
      <c r="L421" s="27"/>
      <c r="M421" s="27"/>
      <c r="N421" s="27"/>
    </row>
    <row r="422" spans="1:14" s="29" customFormat="1" ht="17.100000000000001" customHeight="1" x14ac:dyDescent="0.25">
      <c r="A422" s="40"/>
      <c r="B422" s="45"/>
      <c r="C422" s="49"/>
      <c r="D422" s="36"/>
      <c r="E422" s="37"/>
      <c r="G422" s="27"/>
      <c r="H422" s="27"/>
      <c r="I422" s="27"/>
      <c r="J422" s="27"/>
      <c r="K422" s="27"/>
      <c r="L422" s="27"/>
      <c r="M422" s="27"/>
      <c r="N422" s="27"/>
    </row>
    <row r="423" spans="1:14" s="29" customFormat="1" ht="17.100000000000001" customHeight="1" x14ac:dyDescent="0.25">
      <c r="A423" s="40"/>
      <c r="B423" s="45"/>
      <c r="C423" s="49"/>
      <c r="D423" s="36"/>
      <c r="E423" s="37"/>
      <c r="G423" s="27"/>
      <c r="H423" s="27"/>
      <c r="I423" s="27"/>
      <c r="J423" s="27"/>
      <c r="K423" s="27"/>
      <c r="L423" s="27"/>
      <c r="M423" s="27"/>
      <c r="N423" s="27"/>
    </row>
    <row r="424" spans="1:14" s="29" customFormat="1" ht="17.100000000000001" customHeight="1" x14ac:dyDescent="0.25">
      <c r="A424" s="40"/>
      <c r="B424" s="45"/>
      <c r="C424" s="49"/>
      <c r="D424" s="36"/>
      <c r="E424" s="37"/>
      <c r="G424" s="27"/>
      <c r="H424" s="27"/>
      <c r="I424" s="27"/>
      <c r="J424" s="27"/>
      <c r="K424" s="27"/>
      <c r="L424" s="27"/>
      <c r="M424" s="27"/>
      <c r="N424" s="27"/>
    </row>
    <row r="425" spans="1:14" s="29" customFormat="1" ht="17.100000000000001" customHeight="1" x14ac:dyDescent="0.25">
      <c r="A425" s="40"/>
      <c r="B425" s="45"/>
      <c r="C425" s="49"/>
      <c r="D425" s="36"/>
      <c r="E425" s="37"/>
      <c r="G425" s="27"/>
      <c r="H425" s="27"/>
      <c r="I425" s="27"/>
      <c r="J425" s="27"/>
      <c r="K425" s="27"/>
      <c r="L425" s="27"/>
      <c r="M425" s="27"/>
      <c r="N425" s="27"/>
    </row>
    <row r="426" spans="1:14" s="29" customFormat="1" ht="17.100000000000001" customHeight="1" x14ac:dyDescent="0.25">
      <c r="A426" s="40"/>
      <c r="B426" s="45"/>
      <c r="C426" s="49"/>
      <c r="D426" s="36"/>
      <c r="E426" s="37"/>
      <c r="G426" s="27"/>
      <c r="H426" s="27"/>
      <c r="I426" s="27"/>
      <c r="J426" s="27"/>
      <c r="K426" s="27"/>
      <c r="L426" s="27"/>
      <c r="M426" s="27"/>
      <c r="N426" s="27"/>
    </row>
    <row r="427" spans="1:14" s="29" customFormat="1" ht="17.100000000000001" customHeight="1" x14ac:dyDescent="0.25">
      <c r="A427" s="40"/>
      <c r="B427" s="45"/>
      <c r="C427" s="49"/>
      <c r="D427" s="36"/>
      <c r="E427" s="37"/>
      <c r="G427" s="27"/>
      <c r="H427" s="27"/>
      <c r="I427" s="27"/>
      <c r="J427" s="27"/>
      <c r="K427" s="27"/>
      <c r="L427" s="27"/>
      <c r="M427" s="27"/>
      <c r="N427" s="27"/>
    </row>
    <row r="428" spans="1:14" s="29" customFormat="1" ht="17.100000000000001" customHeight="1" x14ac:dyDescent="0.25">
      <c r="A428" s="40"/>
      <c r="B428" s="45"/>
      <c r="C428" s="49"/>
      <c r="D428" s="36"/>
      <c r="E428" s="37"/>
      <c r="G428" s="27"/>
      <c r="H428" s="27"/>
      <c r="I428" s="27"/>
      <c r="J428" s="27"/>
      <c r="K428" s="27"/>
      <c r="L428" s="27"/>
      <c r="M428" s="27"/>
      <c r="N428" s="27"/>
    </row>
    <row r="429" spans="1:14" s="29" customFormat="1" ht="17.100000000000001" customHeight="1" x14ac:dyDescent="0.25">
      <c r="A429" s="40"/>
      <c r="B429" s="45"/>
      <c r="C429" s="49"/>
      <c r="D429" s="36"/>
      <c r="E429" s="37"/>
      <c r="G429" s="27"/>
      <c r="H429" s="27"/>
      <c r="I429" s="27"/>
      <c r="J429" s="27"/>
      <c r="K429" s="27"/>
      <c r="L429" s="27"/>
      <c r="M429" s="27"/>
      <c r="N429" s="27"/>
    </row>
    <row r="430" spans="1:14" s="29" customFormat="1" ht="17.100000000000001" customHeight="1" x14ac:dyDescent="0.25">
      <c r="A430" s="40"/>
      <c r="B430" s="45"/>
      <c r="C430" s="49"/>
      <c r="D430" s="36"/>
      <c r="E430" s="37"/>
      <c r="G430" s="27"/>
      <c r="H430" s="27"/>
      <c r="I430" s="27"/>
      <c r="J430" s="27"/>
      <c r="K430" s="27"/>
      <c r="L430" s="27"/>
      <c r="M430" s="27"/>
      <c r="N430" s="27"/>
    </row>
    <row r="431" spans="1:14" s="29" customFormat="1" ht="17.100000000000001" customHeight="1" x14ac:dyDescent="0.25">
      <c r="A431" s="40"/>
      <c r="B431" s="45"/>
      <c r="C431" s="49"/>
      <c r="D431" s="36"/>
      <c r="E431" s="37"/>
      <c r="G431" s="27"/>
      <c r="H431" s="27"/>
      <c r="I431" s="27"/>
      <c r="J431" s="27"/>
      <c r="K431" s="27"/>
      <c r="L431" s="27"/>
      <c r="M431" s="27"/>
      <c r="N431" s="27"/>
    </row>
    <row r="432" spans="1:14" s="29" customFormat="1" ht="17.100000000000001" customHeight="1" x14ac:dyDescent="0.25">
      <c r="A432" s="40"/>
      <c r="B432" s="45"/>
      <c r="C432" s="49"/>
      <c r="D432" s="36"/>
      <c r="E432" s="37"/>
      <c r="G432" s="27"/>
      <c r="H432" s="27"/>
      <c r="I432" s="27"/>
      <c r="J432" s="27"/>
      <c r="K432" s="27"/>
      <c r="L432" s="27"/>
      <c r="M432" s="27"/>
      <c r="N432" s="27"/>
    </row>
    <row r="433" spans="1:14" s="29" customFormat="1" ht="17.100000000000001" customHeight="1" x14ac:dyDescent="0.25">
      <c r="A433" s="40"/>
      <c r="B433" s="45"/>
      <c r="C433" s="49"/>
      <c r="D433" s="36"/>
      <c r="E433" s="37"/>
      <c r="G433" s="27"/>
      <c r="H433" s="27"/>
      <c r="I433" s="27"/>
      <c r="J433" s="27"/>
      <c r="K433" s="27"/>
      <c r="L433" s="27"/>
      <c r="M433" s="27"/>
      <c r="N433" s="27"/>
    </row>
    <row r="434" spans="1:14" s="29" customFormat="1" ht="17.100000000000001" customHeight="1" x14ac:dyDescent="0.25">
      <c r="A434" s="40"/>
      <c r="B434" s="45"/>
      <c r="C434" s="49"/>
      <c r="D434" s="36"/>
      <c r="E434" s="37"/>
      <c r="G434" s="27"/>
      <c r="H434" s="27"/>
      <c r="I434" s="27"/>
      <c r="J434" s="27"/>
      <c r="K434" s="27"/>
      <c r="L434" s="27"/>
      <c r="M434" s="27"/>
      <c r="N434" s="27"/>
    </row>
    <row r="435" spans="1:14" s="29" customFormat="1" ht="17.100000000000001" customHeight="1" x14ac:dyDescent="0.25">
      <c r="A435" s="40"/>
      <c r="B435" s="45"/>
      <c r="C435" s="49"/>
      <c r="D435" s="36"/>
      <c r="E435" s="37"/>
      <c r="G435" s="27"/>
      <c r="H435" s="27"/>
      <c r="I435" s="27"/>
      <c r="J435" s="27"/>
      <c r="K435" s="27"/>
      <c r="L435" s="27"/>
      <c r="M435" s="27"/>
      <c r="N435" s="27"/>
    </row>
    <row r="436" spans="1:14" s="29" customFormat="1" ht="17.100000000000001" customHeight="1" x14ac:dyDescent="0.25">
      <c r="A436" s="40"/>
      <c r="B436" s="45"/>
      <c r="C436" s="49"/>
      <c r="D436" s="36"/>
      <c r="E436" s="37"/>
      <c r="G436" s="27"/>
      <c r="H436" s="27"/>
      <c r="I436" s="27"/>
      <c r="J436" s="27"/>
      <c r="K436" s="27"/>
      <c r="L436" s="27"/>
      <c r="M436" s="27"/>
      <c r="N436" s="27"/>
    </row>
    <row r="437" spans="1:14" s="29" customFormat="1" ht="17.100000000000001" customHeight="1" x14ac:dyDescent="0.25">
      <c r="A437" s="40"/>
      <c r="B437" s="45"/>
      <c r="C437" s="49"/>
      <c r="D437" s="36"/>
      <c r="E437" s="37"/>
      <c r="G437" s="27"/>
      <c r="H437" s="27"/>
      <c r="I437" s="27"/>
      <c r="J437" s="27"/>
      <c r="K437" s="27"/>
      <c r="L437" s="27"/>
      <c r="M437" s="27"/>
      <c r="N437" s="27"/>
    </row>
    <row r="438" spans="1:14" s="29" customFormat="1" ht="17.100000000000001" customHeight="1" x14ac:dyDescent="0.25">
      <c r="A438" s="40"/>
      <c r="B438" s="45"/>
      <c r="C438" s="49"/>
      <c r="D438" s="36"/>
      <c r="E438" s="37"/>
      <c r="G438" s="27"/>
      <c r="H438" s="27"/>
      <c r="I438" s="27"/>
      <c r="J438" s="27"/>
      <c r="K438" s="27"/>
      <c r="L438" s="27"/>
      <c r="M438" s="27"/>
      <c r="N438" s="27"/>
    </row>
    <row r="439" spans="1:14" s="29" customFormat="1" ht="17.100000000000001" customHeight="1" x14ac:dyDescent="0.25">
      <c r="A439" s="40"/>
      <c r="B439" s="45"/>
      <c r="C439" s="49"/>
      <c r="D439" s="36"/>
      <c r="E439" s="37"/>
      <c r="G439" s="27"/>
      <c r="H439" s="27"/>
      <c r="I439" s="27"/>
      <c r="J439" s="27"/>
      <c r="K439" s="27"/>
      <c r="L439" s="27"/>
      <c r="M439" s="27"/>
      <c r="N439" s="27"/>
    </row>
    <row r="440" spans="1:14" s="29" customFormat="1" ht="17.100000000000001" customHeight="1" x14ac:dyDescent="0.25">
      <c r="A440" s="40"/>
      <c r="B440" s="45"/>
      <c r="C440" s="49"/>
      <c r="D440" s="36"/>
      <c r="E440" s="37"/>
      <c r="G440" s="27"/>
      <c r="H440" s="27"/>
      <c r="I440" s="27"/>
      <c r="J440" s="27"/>
      <c r="K440" s="27"/>
      <c r="L440" s="27"/>
      <c r="M440" s="27"/>
      <c r="N440" s="27"/>
    </row>
    <row r="441" spans="1:14" s="29" customFormat="1" ht="17.100000000000001" customHeight="1" x14ac:dyDescent="0.25">
      <c r="A441" s="40"/>
      <c r="B441" s="45"/>
      <c r="C441" s="49"/>
      <c r="D441" s="36"/>
      <c r="E441" s="37"/>
      <c r="G441" s="27"/>
      <c r="H441" s="27"/>
      <c r="I441" s="27"/>
      <c r="J441" s="27"/>
      <c r="K441" s="27"/>
      <c r="L441" s="27"/>
      <c r="M441" s="27"/>
      <c r="N441" s="27"/>
    </row>
    <row r="442" spans="1:14" s="29" customFormat="1" ht="17.100000000000001" customHeight="1" x14ac:dyDescent="0.25">
      <c r="A442" s="40"/>
      <c r="B442" s="45"/>
      <c r="C442" s="49"/>
      <c r="D442" s="36"/>
      <c r="E442" s="37"/>
      <c r="G442" s="27"/>
      <c r="H442" s="27"/>
      <c r="I442" s="27"/>
      <c r="J442" s="27"/>
      <c r="K442" s="27"/>
      <c r="L442" s="27"/>
      <c r="M442" s="27"/>
      <c r="N442" s="27"/>
    </row>
    <row r="443" spans="1:14" s="29" customFormat="1" ht="17.100000000000001" customHeight="1" x14ac:dyDescent="0.25">
      <c r="A443" s="40"/>
      <c r="B443" s="45"/>
      <c r="C443" s="49"/>
      <c r="D443" s="36"/>
      <c r="E443" s="37"/>
      <c r="G443" s="27"/>
      <c r="H443" s="27"/>
      <c r="I443" s="27"/>
      <c r="J443" s="27"/>
      <c r="K443" s="27"/>
      <c r="L443" s="27"/>
      <c r="M443" s="27"/>
      <c r="N443" s="27"/>
    </row>
    <row r="444" spans="1:14" s="29" customFormat="1" ht="17.100000000000001" customHeight="1" x14ac:dyDescent="0.25">
      <c r="A444" s="40"/>
      <c r="B444" s="45"/>
      <c r="C444" s="49"/>
      <c r="D444" s="36"/>
      <c r="E444" s="37"/>
      <c r="G444" s="27"/>
      <c r="H444" s="27"/>
      <c r="I444" s="27"/>
      <c r="J444" s="27"/>
      <c r="K444" s="27"/>
      <c r="L444" s="27"/>
      <c r="M444" s="27"/>
      <c r="N444" s="27"/>
    </row>
    <row r="445" spans="1:14" s="29" customFormat="1" ht="17.100000000000001" customHeight="1" x14ac:dyDescent="0.25">
      <c r="A445" s="40"/>
      <c r="B445" s="45"/>
      <c r="C445" s="49"/>
      <c r="D445" s="36"/>
      <c r="E445" s="37"/>
      <c r="G445" s="27"/>
      <c r="H445" s="27"/>
      <c r="I445" s="27"/>
      <c r="J445" s="27"/>
      <c r="K445" s="27"/>
      <c r="L445" s="27"/>
      <c r="M445" s="27"/>
      <c r="N445" s="27"/>
    </row>
    <row r="446" spans="1:14" s="29" customFormat="1" ht="17.100000000000001" customHeight="1" x14ac:dyDescent="0.25">
      <c r="A446" s="40"/>
      <c r="B446" s="45"/>
      <c r="C446" s="49"/>
      <c r="D446" s="36"/>
      <c r="E446" s="37"/>
      <c r="G446" s="27"/>
      <c r="H446" s="27"/>
      <c r="I446" s="27"/>
      <c r="J446" s="27"/>
      <c r="K446" s="27"/>
      <c r="L446" s="27"/>
      <c r="M446" s="27"/>
      <c r="N446" s="27"/>
    </row>
    <row r="447" spans="1:14" s="29" customFormat="1" ht="17.100000000000001" customHeight="1" x14ac:dyDescent="0.25">
      <c r="A447" s="40"/>
      <c r="B447" s="45"/>
      <c r="C447" s="49"/>
      <c r="D447" s="36"/>
      <c r="E447" s="37"/>
      <c r="G447" s="27"/>
      <c r="H447" s="27"/>
      <c r="I447" s="27"/>
      <c r="J447" s="27"/>
      <c r="K447" s="27"/>
      <c r="L447" s="27"/>
      <c r="M447" s="27"/>
      <c r="N447" s="27"/>
    </row>
    <row r="448" spans="1:14" s="29" customFormat="1" ht="17.100000000000001" customHeight="1" x14ac:dyDescent="0.25">
      <c r="A448" s="40"/>
      <c r="B448" s="45"/>
      <c r="C448" s="49"/>
      <c r="D448" s="36"/>
      <c r="E448" s="37"/>
      <c r="G448" s="27"/>
      <c r="H448" s="27"/>
      <c r="I448" s="27"/>
      <c r="J448" s="27"/>
      <c r="K448" s="27"/>
      <c r="L448" s="27"/>
      <c r="M448" s="27"/>
      <c r="N448" s="27"/>
    </row>
    <row r="449" spans="1:14" s="29" customFormat="1" ht="17.100000000000001" customHeight="1" x14ac:dyDescent="0.25">
      <c r="A449" s="40"/>
      <c r="B449" s="45"/>
      <c r="C449" s="49"/>
      <c r="D449" s="36"/>
      <c r="E449" s="37"/>
      <c r="G449" s="27"/>
      <c r="H449" s="27"/>
      <c r="I449" s="27"/>
      <c r="J449" s="27"/>
      <c r="K449" s="27"/>
      <c r="L449" s="27"/>
      <c r="M449" s="27"/>
      <c r="N449" s="27"/>
    </row>
    <row r="450" spans="1:14" s="29" customFormat="1" ht="17.100000000000001" customHeight="1" x14ac:dyDescent="0.25">
      <c r="A450" s="40"/>
      <c r="B450" s="45"/>
      <c r="C450" s="49"/>
      <c r="D450" s="36"/>
      <c r="E450" s="37"/>
      <c r="G450" s="27"/>
      <c r="H450" s="27"/>
      <c r="I450" s="27"/>
      <c r="J450" s="27"/>
      <c r="K450" s="27"/>
      <c r="L450" s="27"/>
      <c r="M450" s="27"/>
      <c r="N450" s="27"/>
    </row>
    <row r="451" spans="1:14" s="29" customFormat="1" ht="17.100000000000001" customHeight="1" x14ac:dyDescent="0.25">
      <c r="A451" s="40"/>
      <c r="B451" s="45"/>
      <c r="C451" s="49"/>
      <c r="D451" s="36"/>
      <c r="E451" s="37"/>
      <c r="G451" s="27"/>
      <c r="H451" s="27"/>
      <c r="I451" s="27"/>
      <c r="J451" s="27"/>
      <c r="K451" s="27"/>
      <c r="L451" s="27"/>
      <c r="M451" s="27"/>
      <c r="N451" s="27"/>
    </row>
    <row r="452" spans="1:14" s="29" customFormat="1" ht="17.100000000000001" customHeight="1" x14ac:dyDescent="0.25">
      <c r="A452" s="40"/>
      <c r="B452" s="45"/>
      <c r="C452" s="49"/>
      <c r="D452" s="36"/>
      <c r="E452" s="37"/>
      <c r="G452" s="27"/>
      <c r="H452" s="27"/>
      <c r="I452" s="27"/>
      <c r="J452" s="27"/>
      <c r="K452" s="27"/>
      <c r="L452" s="27"/>
      <c r="M452" s="27"/>
      <c r="N452" s="27"/>
    </row>
    <row r="453" spans="1:14" s="29" customFormat="1" ht="17.100000000000001" customHeight="1" x14ac:dyDescent="0.25">
      <c r="A453" s="40"/>
      <c r="B453" s="45"/>
      <c r="C453" s="49"/>
      <c r="D453" s="36"/>
      <c r="E453" s="37"/>
      <c r="G453" s="27"/>
      <c r="H453" s="27"/>
      <c r="I453" s="27"/>
      <c r="J453" s="27"/>
      <c r="K453" s="27"/>
      <c r="L453" s="27"/>
      <c r="M453" s="27"/>
      <c r="N453" s="27"/>
    </row>
    <row r="454" spans="1:14" s="29" customFormat="1" ht="17.100000000000001" customHeight="1" x14ac:dyDescent="0.25">
      <c r="A454" s="40"/>
      <c r="B454" s="45"/>
      <c r="C454" s="49"/>
      <c r="D454" s="36"/>
      <c r="E454" s="37"/>
      <c r="G454" s="27"/>
      <c r="H454" s="27"/>
      <c r="I454" s="27"/>
      <c r="J454" s="27"/>
      <c r="K454" s="27"/>
      <c r="L454" s="27"/>
      <c r="M454" s="27"/>
      <c r="N454" s="27"/>
    </row>
    <row r="455" spans="1:14" s="29" customFormat="1" ht="17.100000000000001" customHeight="1" x14ac:dyDescent="0.25">
      <c r="A455" s="40"/>
      <c r="B455" s="45"/>
      <c r="C455" s="49"/>
      <c r="D455" s="36"/>
      <c r="E455" s="37"/>
      <c r="G455" s="27"/>
      <c r="H455" s="27"/>
      <c r="I455" s="27"/>
      <c r="J455" s="27"/>
      <c r="K455" s="27"/>
      <c r="L455" s="27"/>
      <c r="M455" s="27"/>
      <c r="N455" s="27"/>
    </row>
    <row r="456" spans="1:14" s="29" customFormat="1" ht="17.100000000000001" customHeight="1" x14ac:dyDescent="0.25">
      <c r="A456" s="40"/>
      <c r="B456" s="45"/>
      <c r="C456" s="49"/>
      <c r="D456" s="36"/>
      <c r="E456" s="37"/>
      <c r="G456" s="27"/>
      <c r="H456" s="27"/>
      <c r="I456" s="27"/>
      <c r="J456" s="27"/>
      <c r="K456" s="27"/>
      <c r="L456" s="27"/>
      <c r="M456" s="27"/>
      <c r="N456" s="27"/>
    </row>
    <row r="457" spans="1:14" s="29" customFormat="1" ht="17.100000000000001" customHeight="1" x14ac:dyDescent="0.25">
      <c r="A457" s="40"/>
      <c r="B457" s="45"/>
      <c r="C457" s="49"/>
      <c r="D457" s="36"/>
      <c r="E457" s="37"/>
      <c r="G457" s="27"/>
      <c r="H457" s="27"/>
      <c r="I457" s="27"/>
      <c r="J457" s="27"/>
      <c r="K457" s="27"/>
      <c r="L457" s="27"/>
      <c r="M457" s="27"/>
      <c r="N457" s="27"/>
    </row>
    <row r="458" spans="1:14" s="29" customFormat="1" ht="17.100000000000001" customHeight="1" x14ac:dyDescent="0.25">
      <c r="A458" s="40"/>
      <c r="B458" s="45"/>
      <c r="C458" s="49"/>
      <c r="D458" s="36"/>
      <c r="E458" s="37"/>
      <c r="G458" s="27"/>
      <c r="H458" s="27"/>
      <c r="I458" s="27"/>
      <c r="J458" s="27"/>
      <c r="K458" s="27"/>
      <c r="L458" s="27"/>
      <c r="M458" s="27"/>
      <c r="N458" s="27"/>
    </row>
    <row r="459" spans="1:14" s="29" customFormat="1" ht="17.100000000000001" customHeight="1" x14ac:dyDescent="0.25">
      <c r="A459" s="40"/>
      <c r="B459" s="45"/>
      <c r="C459" s="49"/>
      <c r="D459" s="36"/>
      <c r="E459" s="37"/>
      <c r="G459" s="27"/>
      <c r="H459" s="27"/>
      <c r="I459" s="27"/>
      <c r="J459" s="27"/>
      <c r="K459" s="27"/>
      <c r="L459" s="27"/>
      <c r="M459" s="27"/>
      <c r="N459" s="27"/>
    </row>
    <row r="460" spans="1:14" s="29" customFormat="1" ht="17.100000000000001" customHeight="1" x14ac:dyDescent="0.25">
      <c r="A460" s="40"/>
      <c r="B460" s="45"/>
      <c r="C460" s="49"/>
      <c r="D460" s="36"/>
      <c r="E460" s="37"/>
      <c r="G460" s="27"/>
      <c r="H460" s="27"/>
      <c r="I460" s="27"/>
      <c r="J460" s="27"/>
      <c r="K460" s="27"/>
      <c r="L460" s="27"/>
      <c r="M460" s="27"/>
      <c r="N460" s="27"/>
    </row>
    <row r="461" spans="1:14" s="29" customFormat="1" ht="17.100000000000001" customHeight="1" x14ac:dyDescent="0.25">
      <c r="A461" s="40"/>
      <c r="B461" s="45"/>
      <c r="C461" s="49"/>
      <c r="D461" s="36"/>
      <c r="E461" s="37"/>
      <c r="G461" s="27"/>
      <c r="H461" s="27"/>
      <c r="I461" s="27"/>
      <c r="J461" s="27"/>
      <c r="K461" s="27"/>
      <c r="L461" s="27"/>
      <c r="M461" s="27"/>
      <c r="N461" s="27"/>
    </row>
    <row r="462" spans="1:14" s="29" customFormat="1" ht="17.100000000000001" customHeight="1" x14ac:dyDescent="0.25">
      <c r="A462" s="40"/>
      <c r="B462" s="45"/>
      <c r="C462" s="49"/>
      <c r="D462" s="36"/>
      <c r="E462" s="37"/>
      <c r="G462" s="27"/>
      <c r="H462" s="27"/>
      <c r="I462" s="27"/>
      <c r="J462" s="27"/>
      <c r="K462" s="27"/>
      <c r="L462" s="27"/>
      <c r="M462" s="27"/>
      <c r="N462" s="27"/>
    </row>
    <row r="463" spans="1:14" s="29" customFormat="1" ht="17.100000000000001" customHeight="1" x14ac:dyDescent="0.25">
      <c r="A463" s="40"/>
      <c r="B463" s="45"/>
      <c r="C463" s="49"/>
      <c r="D463" s="36"/>
      <c r="E463" s="37"/>
      <c r="G463" s="27"/>
      <c r="H463" s="27"/>
      <c r="I463" s="27"/>
      <c r="J463" s="27"/>
      <c r="K463" s="27"/>
      <c r="L463" s="27"/>
      <c r="M463" s="27"/>
      <c r="N463" s="27"/>
    </row>
    <row r="464" spans="1:14" s="29" customFormat="1" ht="17.100000000000001" customHeight="1" x14ac:dyDescent="0.25">
      <c r="A464" s="40"/>
      <c r="B464" s="45"/>
      <c r="C464" s="49"/>
      <c r="D464" s="36"/>
      <c r="E464" s="37"/>
      <c r="G464" s="27"/>
      <c r="H464" s="27"/>
      <c r="I464" s="27"/>
      <c r="J464" s="27"/>
      <c r="K464" s="27"/>
      <c r="L464" s="27"/>
      <c r="M464" s="27"/>
      <c r="N464" s="27"/>
    </row>
    <row r="465" spans="1:14" s="29" customFormat="1" ht="17.100000000000001" customHeight="1" x14ac:dyDescent="0.25">
      <c r="A465" s="40"/>
      <c r="B465" s="45"/>
      <c r="C465" s="49"/>
      <c r="D465" s="36"/>
      <c r="E465" s="37"/>
      <c r="G465" s="27"/>
      <c r="H465" s="27"/>
      <c r="I465" s="27"/>
      <c r="J465" s="27"/>
      <c r="K465" s="27"/>
      <c r="L465" s="27"/>
      <c r="M465" s="27"/>
      <c r="N465" s="27"/>
    </row>
    <row r="466" spans="1:14" s="29" customFormat="1" ht="17.100000000000001" customHeight="1" x14ac:dyDescent="0.25">
      <c r="A466" s="40"/>
      <c r="B466" s="45"/>
      <c r="C466" s="49"/>
      <c r="D466" s="36"/>
      <c r="E466" s="37"/>
      <c r="G466" s="27"/>
      <c r="H466" s="27"/>
      <c r="I466" s="27"/>
      <c r="J466" s="27"/>
      <c r="K466" s="27"/>
      <c r="L466" s="27"/>
      <c r="M466" s="27"/>
      <c r="N466" s="27"/>
    </row>
    <row r="467" spans="1:14" s="29" customFormat="1" ht="17.100000000000001" customHeight="1" x14ac:dyDescent="0.25">
      <c r="A467" s="40"/>
      <c r="B467" s="45"/>
      <c r="C467" s="49"/>
      <c r="D467" s="36"/>
      <c r="E467" s="37"/>
      <c r="G467" s="27"/>
      <c r="H467" s="27"/>
      <c r="I467" s="27"/>
      <c r="J467" s="27"/>
      <c r="K467" s="27"/>
      <c r="L467" s="27"/>
      <c r="M467" s="27"/>
      <c r="N467" s="27"/>
    </row>
    <row r="468" spans="1:14" s="29" customFormat="1" ht="17.100000000000001" customHeight="1" x14ac:dyDescent="0.25">
      <c r="A468" s="40"/>
      <c r="B468" s="45"/>
      <c r="C468" s="49"/>
      <c r="D468" s="36"/>
      <c r="E468" s="37"/>
      <c r="G468" s="27"/>
      <c r="H468" s="27"/>
      <c r="I468" s="27"/>
      <c r="J468" s="27"/>
      <c r="K468" s="27"/>
      <c r="L468" s="27"/>
      <c r="M468" s="27"/>
      <c r="N468" s="27"/>
    </row>
    <row r="469" spans="1:14" s="29" customFormat="1" ht="17.100000000000001" customHeight="1" x14ac:dyDescent="0.25">
      <c r="A469" s="40"/>
      <c r="B469" s="45"/>
      <c r="C469" s="49"/>
      <c r="D469" s="36"/>
      <c r="E469" s="37"/>
      <c r="G469" s="27"/>
      <c r="H469" s="27"/>
      <c r="I469" s="27"/>
      <c r="J469" s="27"/>
      <c r="K469" s="27"/>
      <c r="L469" s="27"/>
      <c r="M469" s="27"/>
      <c r="N469" s="27"/>
    </row>
    <row r="470" spans="1:14" s="29" customFormat="1" ht="17.100000000000001" customHeight="1" x14ac:dyDescent="0.25">
      <c r="A470" s="40"/>
      <c r="B470" s="45"/>
      <c r="C470" s="49"/>
      <c r="D470" s="36"/>
      <c r="E470" s="37"/>
      <c r="G470" s="27"/>
      <c r="H470" s="27"/>
      <c r="I470" s="27"/>
      <c r="J470" s="27"/>
      <c r="K470" s="27"/>
      <c r="L470" s="27"/>
      <c r="M470" s="27"/>
      <c r="N470" s="27"/>
    </row>
    <row r="471" spans="1:14" s="29" customFormat="1" ht="17.100000000000001" customHeight="1" x14ac:dyDescent="0.25">
      <c r="A471" s="40"/>
      <c r="B471" s="45"/>
      <c r="C471" s="49"/>
      <c r="D471" s="36"/>
      <c r="E471" s="37"/>
      <c r="G471" s="27"/>
      <c r="H471" s="27"/>
      <c r="I471" s="27"/>
      <c r="J471" s="27"/>
      <c r="K471" s="27"/>
      <c r="L471" s="27"/>
      <c r="M471" s="27"/>
      <c r="N471" s="27"/>
    </row>
    <row r="472" spans="1:14" s="29" customFormat="1" ht="17.100000000000001" customHeight="1" x14ac:dyDescent="0.25">
      <c r="A472" s="40"/>
      <c r="B472" s="45"/>
      <c r="C472" s="49"/>
      <c r="D472" s="36"/>
      <c r="E472" s="37"/>
      <c r="G472" s="27"/>
      <c r="H472" s="27"/>
      <c r="I472" s="27"/>
      <c r="J472" s="27"/>
      <c r="K472" s="27"/>
      <c r="L472" s="27"/>
      <c r="M472" s="27"/>
      <c r="N472" s="27"/>
    </row>
    <row r="473" spans="1:14" s="29" customFormat="1" ht="17.100000000000001" customHeight="1" x14ac:dyDescent="0.25">
      <c r="A473" s="40"/>
      <c r="B473" s="45"/>
      <c r="C473" s="49"/>
      <c r="D473" s="36"/>
      <c r="E473" s="37"/>
      <c r="G473" s="27"/>
      <c r="H473" s="27"/>
      <c r="I473" s="27"/>
      <c r="J473" s="27"/>
      <c r="K473" s="27"/>
      <c r="L473" s="27"/>
      <c r="M473" s="27"/>
      <c r="N473" s="27"/>
    </row>
    <row r="474" spans="1:14" s="29" customFormat="1" ht="17.100000000000001" customHeight="1" x14ac:dyDescent="0.25">
      <c r="A474" s="40"/>
      <c r="B474" s="45"/>
      <c r="C474" s="49"/>
      <c r="D474" s="36"/>
      <c r="E474" s="37"/>
      <c r="G474" s="27"/>
      <c r="H474" s="27"/>
      <c r="I474" s="27"/>
      <c r="J474" s="27"/>
      <c r="K474" s="27"/>
      <c r="L474" s="27"/>
      <c r="M474" s="27"/>
      <c r="N474" s="27"/>
    </row>
    <row r="475" spans="1:14" s="29" customFormat="1" ht="17.100000000000001" customHeight="1" x14ac:dyDescent="0.25">
      <c r="A475" s="40"/>
      <c r="B475" s="45"/>
      <c r="C475" s="49"/>
      <c r="D475" s="36"/>
      <c r="E475" s="37"/>
      <c r="G475" s="27"/>
      <c r="H475" s="27"/>
      <c r="I475" s="27"/>
      <c r="J475" s="27"/>
      <c r="K475" s="27"/>
      <c r="L475" s="27"/>
      <c r="M475" s="27"/>
      <c r="N475" s="27"/>
    </row>
    <row r="476" spans="1:14" s="29" customFormat="1" ht="17.100000000000001" customHeight="1" x14ac:dyDescent="0.25">
      <c r="A476" s="40"/>
      <c r="B476" s="45"/>
      <c r="C476" s="49"/>
      <c r="D476" s="36"/>
      <c r="E476" s="37"/>
      <c r="G476" s="27"/>
      <c r="H476" s="27"/>
      <c r="I476" s="27"/>
      <c r="J476" s="27"/>
      <c r="K476" s="27"/>
      <c r="L476" s="27"/>
      <c r="M476" s="27"/>
      <c r="N476" s="27"/>
    </row>
    <row r="477" spans="1:14" s="29" customFormat="1" ht="17.100000000000001" customHeight="1" x14ac:dyDescent="0.25">
      <c r="A477" s="40"/>
      <c r="B477" s="45"/>
      <c r="C477" s="49"/>
      <c r="D477" s="36"/>
      <c r="E477" s="37"/>
      <c r="G477" s="27"/>
      <c r="H477" s="27"/>
      <c r="I477" s="27"/>
      <c r="J477" s="27"/>
      <c r="K477" s="27"/>
      <c r="L477" s="27"/>
      <c r="M477" s="27"/>
      <c r="N477" s="27"/>
    </row>
    <row r="478" spans="1:14" s="29" customFormat="1" ht="17.100000000000001" customHeight="1" x14ac:dyDescent="0.25">
      <c r="A478" s="40"/>
      <c r="B478" s="45"/>
      <c r="C478" s="49"/>
      <c r="D478" s="36"/>
      <c r="E478" s="37"/>
      <c r="G478" s="27"/>
      <c r="H478" s="27"/>
      <c r="I478" s="27"/>
      <c r="J478" s="27"/>
      <c r="K478" s="27"/>
      <c r="L478" s="27"/>
      <c r="M478" s="27"/>
      <c r="N478" s="27"/>
    </row>
    <row r="479" spans="1:14" s="29" customFormat="1" ht="17.100000000000001" customHeight="1" x14ac:dyDescent="0.25">
      <c r="A479" s="40"/>
      <c r="B479" s="45"/>
      <c r="C479" s="49"/>
      <c r="D479" s="36"/>
      <c r="E479" s="37"/>
      <c r="G479" s="27"/>
      <c r="H479" s="27"/>
      <c r="I479" s="27"/>
      <c r="J479" s="27"/>
      <c r="K479" s="27"/>
      <c r="L479" s="27"/>
      <c r="M479" s="27"/>
      <c r="N479" s="27"/>
    </row>
    <row r="480" spans="1:14" s="29" customFormat="1" ht="17.100000000000001" customHeight="1" x14ac:dyDescent="0.25">
      <c r="A480" s="40"/>
      <c r="B480" s="45"/>
      <c r="C480" s="49"/>
      <c r="D480" s="36"/>
      <c r="E480" s="37"/>
      <c r="G480" s="27"/>
      <c r="H480" s="27"/>
      <c r="I480" s="27"/>
      <c r="J480" s="27"/>
      <c r="K480" s="27"/>
      <c r="L480" s="27"/>
      <c r="M480" s="27"/>
      <c r="N480" s="27"/>
    </row>
    <row r="481" spans="1:14" s="29" customFormat="1" ht="17.100000000000001" customHeight="1" x14ac:dyDescent="0.25">
      <c r="A481" s="40"/>
      <c r="B481" s="45"/>
      <c r="C481" s="49"/>
      <c r="D481" s="36"/>
      <c r="E481" s="37"/>
      <c r="G481" s="27"/>
      <c r="H481" s="27"/>
      <c r="I481" s="27"/>
      <c r="J481" s="27"/>
      <c r="K481" s="27"/>
      <c r="L481" s="27"/>
      <c r="M481" s="27"/>
      <c r="N481" s="27"/>
    </row>
    <row r="482" spans="1:14" s="29" customFormat="1" ht="17.100000000000001" customHeight="1" x14ac:dyDescent="0.25">
      <c r="A482" s="40"/>
      <c r="B482" s="45"/>
      <c r="C482" s="49"/>
      <c r="D482" s="36"/>
      <c r="E482" s="37"/>
      <c r="G482" s="27"/>
      <c r="H482" s="27"/>
      <c r="I482" s="27"/>
      <c r="J482" s="27"/>
      <c r="K482" s="27"/>
      <c r="L482" s="27"/>
      <c r="M482" s="27"/>
      <c r="N482" s="27"/>
    </row>
    <row r="483" spans="1:14" s="29" customFormat="1" ht="17.100000000000001" customHeight="1" x14ac:dyDescent="0.25">
      <c r="A483" s="40"/>
      <c r="B483" s="45"/>
      <c r="C483" s="49"/>
      <c r="D483" s="36"/>
      <c r="E483" s="37"/>
      <c r="G483" s="27"/>
      <c r="H483" s="27"/>
      <c r="I483" s="27"/>
      <c r="J483" s="27"/>
      <c r="K483" s="27"/>
      <c r="L483" s="27"/>
      <c r="M483" s="27"/>
      <c r="N483" s="27"/>
    </row>
    <row r="484" spans="1:14" s="29" customFormat="1" ht="17.100000000000001" customHeight="1" x14ac:dyDescent="0.25">
      <c r="A484" s="40"/>
      <c r="B484" s="45"/>
      <c r="C484" s="49"/>
      <c r="D484" s="36"/>
      <c r="E484" s="37"/>
      <c r="G484" s="27"/>
      <c r="H484" s="27"/>
      <c r="I484" s="27"/>
      <c r="J484" s="27"/>
      <c r="K484" s="27"/>
      <c r="L484" s="27"/>
      <c r="M484" s="27"/>
      <c r="N484" s="27"/>
    </row>
    <row r="485" spans="1:14" s="29" customFormat="1" ht="17.100000000000001" customHeight="1" x14ac:dyDescent="0.25">
      <c r="A485" s="40"/>
      <c r="B485" s="45"/>
      <c r="C485" s="49"/>
      <c r="D485" s="36"/>
      <c r="E485" s="37"/>
      <c r="G485" s="27"/>
      <c r="H485" s="27"/>
      <c r="I485" s="27"/>
      <c r="J485" s="27"/>
      <c r="K485" s="27"/>
      <c r="L485" s="27"/>
      <c r="M485" s="27"/>
      <c r="N485" s="27"/>
    </row>
    <row r="486" spans="1:14" s="29" customFormat="1" ht="17.100000000000001" customHeight="1" x14ac:dyDescent="0.25">
      <c r="A486" s="40"/>
      <c r="B486" s="45"/>
      <c r="C486" s="49"/>
      <c r="D486" s="36"/>
      <c r="E486" s="37"/>
      <c r="G486" s="27"/>
      <c r="H486" s="27"/>
      <c r="I486" s="27"/>
      <c r="J486" s="27"/>
      <c r="K486" s="27"/>
      <c r="L486" s="27"/>
      <c r="M486" s="27"/>
      <c r="N486" s="27"/>
    </row>
    <row r="487" spans="1:14" s="29" customFormat="1" ht="17.100000000000001" customHeight="1" x14ac:dyDescent="0.25">
      <c r="A487" s="40"/>
      <c r="B487" s="45"/>
      <c r="C487" s="49"/>
      <c r="D487" s="36"/>
      <c r="E487" s="37"/>
      <c r="G487" s="27"/>
      <c r="H487" s="27"/>
      <c r="I487" s="27"/>
      <c r="J487" s="27"/>
      <c r="K487" s="27"/>
      <c r="L487" s="27"/>
      <c r="M487" s="27"/>
      <c r="N487" s="27"/>
    </row>
    <row r="488" spans="1:14" s="29" customFormat="1" ht="17.100000000000001" customHeight="1" x14ac:dyDescent="0.25">
      <c r="A488" s="40"/>
      <c r="B488" s="45"/>
      <c r="C488" s="49"/>
      <c r="D488" s="36"/>
      <c r="E488" s="37"/>
      <c r="G488" s="27"/>
      <c r="H488" s="27"/>
      <c r="I488" s="27"/>
      <c r="J488" s="27"/>
      <c r="K488" s="27"/>
      <c r="L488" s="27"/>
      <c r="M488" s="27"/>
      <c r="N488" s="27"/>
    </row>
    <row r="489" spans="1:14" s="29" customFormat="1" ht="17.100000000000001" customHeight="1" x14ac:dyDescent="0.25">
      <c r="A489" s="40"/>
      <c r="B489" s="45"/>
      <c r="C489" s="49"/>
      <c r="D489" s="36"/>
      <c r="E489" s="37"/>
      <c r="G489" s="27"/>
      <c r="H489" s="27"/>
      <c r="I489" s="27"/>
      <c r="J489" s="27"/>
      <c r="K489" s="27"/>
      <c r="L489" s="27"/>
      <c r="M489" s="27"/>
      <c r="N489" s="27"/>
    </row>
    <row r="490" spans="1:14" s="29" customFormat="1" ht="17.100000000000001" customHeight="1" x14ac:dyDescent="0.25">
      <c r="A490" s="40"/>
      <c r="B490" s="45"/>
      <c r="C490" s="49"/>
      <c r="D490" s="36"/>
      <c r="E490" s="37"/>
      <c r="G490" s="27"/>
      <c r="H490" s="27"/>
      <c r="I490" s="27"/>
      <c r="J490" s="27"/>
      <c r="K490" s="27"/>
      <c r="L490" s="27"/>
      <c r="M490" s="27"/>
      <c r="N490" s="27"/>
    </row>
    <row r="491" spans="1:14" s="29" customFormat="1" ht="17.100000000000001" customHeight="1" x14ac:dyDescent="0.25">
      <c r="A491" s="40"/>
      <c r="B491" s="45"/>
      <c r="C491" s="49"/>
      <c r="D491" s="36"/>
      <c r="E491" s="37"/>
      <c r="G491" s="27"/>
      <c r="H491" s="27"/>
      <c r="I491" s="27"/>
      <c r="J491" s="27"/>
      <c r="K491" s="27"/>
      <c r="L491" s="27"/>
      <c r="M491" s="27"/>
      <c r="N491" s="27"/>
    </row>
    <row r="492" spans="1:14" s="29" customFormat="1" ht="17.100000000000001" customHeight="1" x14ac:dyDescent="0.25">
      <c r="A492" s="40"/>
      <c r="B492" s="45"/>
      <c r="C492" s="49"/>
      <c r="D492" s="36"/>
      <c r="E492" s="37"/>
      <c r="G492" s="27"/>
      <c r="H492" s="27"/>
      <c r="I492" s="27"/>
      <c r="J492" s="27"/>
      <c r="K492" s="27"/>
      <c r="L492" s="27"/>
      <c r="M492" s="27"/>
      <c r="N492" s="27"/>
    </row>
    <row r="493" spans="1:14" s="29" customFormat="1" ht="17.100000000000001" customHeight="1" x14ac:dyDescent="0.25">
      <c r="A493" s="40"/>
      <c r="B493" s="45"/>
      <c r="C493" s="49"/>
      <c r="D493" s="36"/>
      <c r="E493" s="37"/>
      <c r="G493" s="27"/>
      <c r="H493" s="27"/>
      <c r="I493" s="27"/>
      <c r="J493" s="27"/>
      <c r="K493" s="27"/>
      <c r="L493" s="27"/>
      <c r="M493" s="27"/>
      <c r="N493" s="27"/>
    </row>
    <row r="494" spans="1:14" s="29" customFormat="1" ht="17.100000000000001" customHeight="1" x14ac:dyDescent="0.25">
      <c r="A494" s="40"/>
      <c r="B494" s="45"/>
      <c r="C494" s="49"/>
      <c r="D494" s="36"/>
      <c r="E494" s="37"/>
      <c r="G494" s="27"/>
      <c r="H494" s="27"/>
      <c r="I494" s="27"/>
      <c r="J494" s="27"/>
      <c r="K494" s="27"/>
      <c r="L494" s="27"/>
      <c r="M494" s="27"/>
      <c r="N494" s="27"/>
    </row>
    <row r="495" spans="1:14" s="29" customFormat="1" ht="17.100000000000001" customHeight="1" x14ac:dyDescent="0.25">
      <c r="A495" s="40"/>
      <c r="B495" s="45"/>
      <c r="C495" s="49"/>
      <c r="D495" s="36"/>
      <c r="E495" s="37"/>
      <c r="G495" s="27"/>
      <c r="H495" s="27"/>
      <c r="I495" s="27"/>
      <c r="J495" s="27"/>
      <c r="K495" s="27"/>
      <c r="L495" s="27"/>
      <c r="M495" s="27"/>
      <c r="N495" s="27"/>
    </row>
    <row r="496" spans="1:14" s="29" customFormat="1" ht="17.100000000000001" customHeight="1" x14ac:dyDescent="0.25">
      <c r="A496" s="40"/>
      <c r="B496" s="45"/>
      <c r="C496" s="49"/>
      <c r="D496" s="36"/>
      <c r="E496" s="37"/>
      <c r="G496" s="27"/>
      <c r="H496" s="27"/>
      <c r="I496" s="27"/>
      <c r="J496" s="27"/>
      <c r="K496" s="27"/>
      <c r="L496" s="27"/>
      <c r="M496" s="27"/>
      <c r="N496" s="27"/>
    </row>
    <row r="497" spans="1:14" s="29" customFormat="1" ht="17.100000000000001" customHeight="1" x14ac:dyDescent="0.25">
      <c r="A497" s="40"/>
      <c r="B497" s="45"/>
      <c r="C497" s="49"/>
      <c r="D497" s="36"/>
      <c r="E497" s="37"/>
      <c r="G497" s="27"/>
      <c r="H497" s="27"/>
      <c r="I497" s="27"/>
      <c r="J497" s="27"/>
      <c r="K497" s="27"/>
      <c r="L497" s="27"/>
      <c r="M497" s="27"/>
      <c r="N497" s="27"/>
    </row>
    <row r="498" spans="1:14" s="29" customFormat="1" ht="17.100000000000001" customHeight="1" x14ac:dyDescent="0.25">
      <c r="A498" s="40"/>
      <c r="B498" s="45"/>
      <c r="C498" s="49"/>
      <c r="D498" s="36"/>
      <c r="E498" s="37"/>
      <c r="G498" s="27"/>
      <c r="H498" s="27"/>
      <c r="I498" s="27"/>
      <c r="J498" s="27"/>
      <c r="K498" s="27"/>
      <c r="L498" s="27"/>
      <c r="M498" s="27"/>
      <c r="N498" s="27"/>
    </row>
    <row r="499" spans="1:14" s="29" customFormat="1" ht="17.100000000000001" customHeight="1" x14ac:dyDescent="0.25">
      <c r="A499" s="40"/>
      <c r="B499" s="45"/>
      <c r="C499" s="49"/>
      <c r="D499" s="36"/>
      <c r="E499" s="37"/>
      <c r="G499" s="27"/>
      <c r="H499" s="27"/>
      <c r="I499" s="27"/>
      <c r="J499" s="27"/>
      <c r="K499" s="27"/>
      <c r="L499" s="27"/>
      <c r="M499" s="27"/>
      <c r="N499" s="27"/>
    </row>
    <row r="500" spans="1:14" s="29" customFormat="1" ht="17.100000000000001" customHeight="1" x14ac:dyDescent="0.25">
      <c r="A500" s="40"/>
      <c r="B500" s="45"/>
      <c r="C500" s="49"/>
      <c r="D500" s="36"/>
      <c r="E500" s="37"/>
      <c r="G500" s="27"/>
      <c r="H500" s="27"/>
      <c r="I500" s="27"/>
      <c r="J500" s="27"/>
      <c r="K500" s="27"/>
      <c r="L500" s="27"/>
      <c r="M500" s="27"/>
      <c r="N500" s="27"/>
    </row>
    <row r="501" spans="1:14" s="29" customFormat="1" ht="17.100000000000001" customHeight="1" x14ac:dyDescent="0.25">
      <c r="A501" s="40"/>
      <c r="B501" s="45"/>
      <c r="C501" s="49"/>
      <c r="D501" s="36"/>
      <c r="E501" s="37"/>
      <c r="G501" s="27"/>
      <c r="H501" s="27"/>
      <c r="I501" s="27"/>
      <c r="J501" s="27"/>
      <c r="K501" s="27"/>
      <c r="L501" s="27"/>
      <c r="M501" s="27"/>
      <c r="N501" s="27"/>
    </row>
    <row r="502" spans="1:14" s="29" customFormat="1" ht="17.100000000000001" customHeight="1" x14ac:dyDescent="0.25">
      <c r="A502" s="40"/>
      <c r="B502" s="45"/>
      <c r="C502" s="49"/>
      <c r="D502" s="36"/>
      <c r="E502" s="37"/>
      <c r="G502" s="27"/>
      <c r="H502" s="27"/>
      <c r="I502" s="27"/>
      <c r="J502" s="27"/>
      <c r="K502" s="27"/>
      <c r="L502" s="27"/>
      <c r="M502" s="27"/>
      <c r="N502" s="27"/>
    </row>
    <row r="503" spans="1:14" s="29" customFormat="1" ht="17.100000000000001" customHeight="1" x14ac:dyDescent="0.25">
      <c r="A503" s="40"/>
      <c r="B503" s="45"/>
      <c r="C503" s="49"/>
      <c r="D503" s="36"/>
      <c r="E503" s="37"/>
      <c r="G503" s="27"/>
      <c r="H503" s="27"/>
      <c r="I503" s="27"/>
      <c r="J503" s="27"/>
      <c r="K503" s="27"/>
      <c r="L503" s="27"/>
      <c r="M503" s="27"/>
      <c r="N503" s="27"/>
    </row>
    <row r="504" spans="1:14" s="29" customFormat="1" ht="17.100000000000001" customHeight="1" x14ac:dyDescent="0.25">
      <c r="A504" s="40"/>
      <c r="B504" s="45"/>
      <c r="C504" s="49"/>
      <c r="D504" s="36"/>
      <c r="E504" s="37"/>
      <c r="G504" s="27"/>
      <c r="H504" s="27"/>
      <c r="I504" s="27"/>
      <c r="J504" s="27"/>
      <c r="K504" s="27"/>
      <c r="L504" s="27"/>
      <c r="M504" s="27"/>
      <c r="N504" s="27"/>
    </row>
    <row r="505" spans="1:14" s="29" customFormat="1" ht="17.100000000000001" customHeight="1" x14ac:dyDescent="0.25">
      <c r="A505" s="40"/>
      <c r="B505" s="45"/>
      <c r="C505" s="49"/>
      <c r="D505" s="36"/>
      <c r="E505" s="37"/>
      <c r="G505" s="27"/>
      <c r="H505" s="27"/>
      <c r="I505" s="27"/>
      <c r="J505" s="27"/>
      <c r="K505" s="27"/>
      <c r="L505" s="27"/>
      <c r="M505" s="27"/>
      <c r="N505" s="27"/>
    </row>
    <row r="506" spans="1:14" s="29" customFormat="1" ht="17.100000000000001" customHeight="1" x14ac:dyDescent="0.25">
      <c r="A506" s="40"/>
      <c r="B506" s="45"/>
      <c r="C506" s="49"/>
      <c r="D506" s="36"/>
      <c r="E506" s="37"/>
      <c r="G506" s="27"/>
      <c r="H506" s="27"/>
      <c r="I506" s="27"/>
      <c r="J506" s="27"/>
      <c r="K506" s="27"/>
      <c r="L506" s="27"/>
      <c r="M506" s="27"/>
      <c r="N506" s="27"/>
    </row>
    <row r="507" spans="1:14" s="29" customFormat="1" ht="17.100000000000001" customHeight="1" x14ac:dyDescent="0.25">
      <c r="A507" s="40"/>
      <c r="B507" s="45"/>
      <c r="C507" s="49"/>
      <c r="D507" s="36"/>
      <c r="E507" s="37"/>
      <c r="G507" s="27"/>
      <c r="H507" s="27"/>
      <c r="I507" s="27"/>
      <c r="J507" s="27"/>
      <c r="K507" s="27"/>
      <c r="L507" s="27"/>
      <c r="M507" s="27"/>
      <c r="N507" s="27"/>
    </row>
    <row r="508" spans="1:14" s="29" customFormat="1" ht="17.100000000000001" customHeight="1" x14ac:dyDescent="0.25">
      <c r="A508" s="40"/>
      <c r="B508" s="45"/>
      <c r="C508" s="49"/>
      <c r="D508" s="36"/>
      <c r="E508" s="37"/>
      <c r="G508" s="27"/>
      <c r="H508" s="27"/>
      <c r="I508" s="27"/>
      <c r="J508" s="27"/>
      <c r="K508" s="27"/>
      <c r="L508" s="27"/>
      <c r="M508" s="27"/>
      <c r="N508" s="27"/>
    </row>
    <row r="509" spans="1:14" s="29" customFormat="1" ht="17.100000000000001" customHeight="1" x14ac:dyDescent="0.25">
      <c r="A509" s="40"/>
      <c r="B509" s="45"/>
      <c r="C509" s="49"/>
      <c r="D509" s="36"/>
      <c r="E509" s="37"/>
      <c r="G509" s="27"/>
      <c r="H509" s="27"/>
      <c r="I509" s="27"/>
      <c r="J509" s="27"/>
      <c r="K509" s="27"/>
      <c r="L509" s="27"/>
      <c r="M509" s="27"/>
      <c r="N509" s="27"/>
    </row>
    <row r="510" spans="1:14" s="29" customFormat="1" ht="17.100000000000001" customHeight="1" x14ac:dyDescent="0.25">
      <c r="A510" s="40"/>
      <c r="B510" s="45"/>
      <c r="C510" s="49"/>
      <c r="D510" s="36"/>
      <c r="E510" s="37"/>
      <c r="G510" s="27"/>
      <c r="H510" s="27"/>
      <c r="I510" s="27"/>
      <c r="J510" s="27"/>
      <c r="K510" s="27"/>
      <c r="L510" s="27"/>
      <c r="M510" s="27"/>
      <c r="N510" s="27"/>
    </row>
    <row r="511" spans="1:14" s="29" customFormat="1" ht="17.100000000000001" customHeight="1" x14ac:dyDescent="0.25">
      <c r="A511" s="40"/>
      <c r="B511" s="45"/>
      <c r="C511" s="49"/>
      <c r="D511" s="36"/>
      <c r="E511" s="37"/>
      <c r="G511" s="27"/>
      <c r="H511" s="27"/>
      <c r="I511" s="27"/>
      <c r="J511" s="27"/>
      <c r="K511" s="27"/>
      <c r="L511" s="27"/>
      <c r="M511" s="27"/>
      <c r="N511" s="27"/>
    </row>
    <row r="512" spans="1:14" s="29" customFormat="1" ht="17.100000000000001" customHeight="1" x14ac:dyDescent="0.25">
      <c r="A512" s="40"/>
      <c r="B512" s="45"/>
      <c r="C512" s="49"/>
      <c r="D512" s="36"/>
      <c r="E512" s="37"/>
      <c r="G512" s="27"/>
      <c r="H512" s="27"/>
      <c r="I512" s="27"/>
      <c r="J512" s="27"/>
      <c r="K512" s="27"/>
      <c r="L512" s="27"/>
      <c r="M512" s="27"/>
      <c r="N512" s="27"/>
    </row>
    <row r="513" spans="1:14" s="29" customFormat="1" ht="17.100000000000001" customHeight="1" x14ac:dyDescent="0.25">
      <c r="A513" s="40"/>
      <c r="B513" s="45"/>
      <c r="C513" s="49"/>
      <c r="D513" s="36"/>
      <c r="E513" s="37"/>
      <c r="G513" s="27"/>
      <c r="H513" s="27"/>
      <c r="I513" s="27"/>
      <c r="J513" s="27"/>
      <c r="K513" s="27"/>
      <c r="L513" s="27"/>
      <c r="M513" s="27"/>
      <c r="N513" s="27"/>
    </row>
    <row r="514" spans="1:14" s="29" customFormat="1" ht="17.100000000000001" customHeight="1" x14ac:dyDescent="0.25">
      <c r="A514" s="40"/>
      <c r="B514" s="45"/>
      <c r="C514" s="49"/>
      <c r="D514" s="36"/>
      <c r="E514" s="37"/>
      <c r="G514" s="27"/>
      <c r="H514" s="27"/>
      <c r="I514" s="27"/>
      <c r="J514" s="27"/>
      <c r="K514" s="27"/>
      <c r="L514" s="27"/>
      <c r="M514" s="27"/>
      <c r="N514" s="27"/>
    </row>
    <row r="515" spans="1:14" s="29" customFormat="1" ht="17.100000000000001" customHeight="1" x14ac:dyDescent="0.25">
      <c r="A515" s="40"/>
      <c r="B515" s="45"/>
      <c r="C515" s="49"/>
      <c r="D515" s="36"/>
      <c r="E515" s="37"/>
      <c r="G515" s="27"/>
      <c r="H515" s="27"/>
      <c r="I515" s="27"/>
      <c r="J515" s="27"/>
      <c r="K515" s="27"/>
      <c r="L515" s="27"/>
      <c r="M515" s="27"/>
      <c r="N515" s="27"/>
    </row>
    <row r="516" spans="1:14" s="29" customFormat="1" ht="17.100000000000001" customHeight="1" x14ac:dyDescent="0.25">
      <c r="A516" s="40"/>
      <c r="B516" s="45"/>
      <c r="C516" s="49"/>
      <c r="D516" s="36"/>
      <c r="E516" s="37"/>
      <c r="G516" s="27"/>
      <c r="H516" s="27"/>
      <c r="I516" s="27"/>
      <c r="J516" s="27"/>
      <c r="K516" s="27"/>
      <c r="L516" s="27"/>
      <c r="M516" s="27"/>
      <c r="N516" s="27"/>
    </row>
    <row r="517" spans="1:14" s="29" customFormat="1" ht="17.100000000000001" customHeight="1" x14ac:dyDescent="0.25">
      <c r="A517" s="40"/>
      <c r="B517" s="45"/>
      <c r="C517" s="49"/>
      <c r="D517" s="36"/>
      <c r="E517" s="37"/>
      <c r="G517" s="27"/>
      <c r="H517" s="27"/>
      <c r="I517" s="27"/>
      <c r="J517" s="27"/>
      <c r="K517" s="27"/>
      <c r="L517" s="27"/>
      <c r="M517" s="27"/>
      <c r="N517" s="27"/>
    </row>
    <row r="518" spans="1:14" s="29" customFormat="1" ht="17.100000000000001" customHeight="1" x14ac:dyDescent="0.25">
      <c r="A518" s="40"/>
      <c r="B518" s="45"/>
      <c r="C518" s="49"/>
      <c r="D518" s="36"/>
      <c r="E518" s="37"/>
      <c r="G518" s="27"/>
      <c r="H518" s="27"/>
      <c r="I518" s="27"/>
      <c r="J518" s="27"/>
      <c r="K518" s="27"/>
      <c r="L518" s="27"/>
      <c r="M518" s="27"/>
      <c r="N518" s="27"/>
    </row>
    <row r="519" spans="1:14" s="29" customFormat="1" ht="17.100000000000001" customHeight="1" x14ac:dyDescent="0.25">
      <c r="A519" s="40"/>
      <c r="B519" s="45"/>
      <c r="C519" s="49"/>
      <c r="D519" s="36"/>
      <c r="E519" s="37"/>
      <c r="G519" s="27"/>
      <c r="H519" s="27"/>
      <c r="I519" s="27"/>
      <c r="J519" s="27"/>
      <c r="K519" s="27"/>
      <c r="L519" s="27"/>
      <c r="M519" s="27"/>
      <c r="N519" s="27"/>
    </row>
    <row r="520" spans="1:14" s="29" customFormat="1" ht="17.100000000000001" customHeight="1" x14ac:dyDescent="0.25">
      <c r="A520" s="40"/>
      <c r="B520" s="45"/>
      <c r="C520" s="49"/>
      <c r="D520" s="36"/>
      <c r="E520" s="37"/>
      <c r="G520" s="27"/>
      <c r="H520" s="27"/>
      <c r="I520" s="27"/>
      <c r="J520" s="27"/>
      <c r="K520" s="27"/>
      <c r="L520" s="27"/>
      <c r="M520" s="27"/>
      <c r="N520" s="27"/>
    </row>
    <row r="521" spans="1:14" s="29" customFormat="1" ht="17.100000000000001" customHeight="1" x14ac:dyDescent="0.25">
      <c r="A521" s="40"/>
      <c r="B521" s="45"/>
      <c r="C521" s="49"/>
      <c r="D521" s="36"/>
      <c r="E521" s="37"/>
      <c r="G521" s="27"/>
      <c r="H521" s="27"/>
      <c r="I521" s="27"/>
      <c r="J521" s="27"/>
      <c r="K521" s="27"/>
      <c r="L521" s="27"/>
      <c r="M521" s="27"/>
      <c r="N521" s="27"/>
    </row>
    <row r="522" spans="1:14" s="29" customFormat="1" ht="17.100000000000001" customHeight="1" x14ac:dyDescent="0.25">
      <c r="A522" s="40"/>
      <c r="B522" s="45"/>
      <c r="C522" s="49"/>
      <c r="D522" s="36"/>
      <c r="E522" s="37"/>
      <c r="G522" s="27"/>
      <c r="H522" s="27"/>
      <c r="I522" s="27"/>
      <c r="J522" s="27"/>
      <c r="K522" s="27"/>
      <c r="L522" s="27"/>
      <c r="M522" s="27"/>
      <c r="N522" s="27"/>
    </row>
    <row r="523" spans="1:14" s="29" customFormat="1" ht="17.100000000000001" customHeight="1" x14ac:dyDescent="0.25">
      <c r="A523" s="40"/>
      <c r="B523" s="45"/>
      <c r="C523" s="49"/>
      <c r="D523" s="36"/>
      <c r="E523" s="37"/>
      <c r="G523" s="27"/>
      <c r="H523" s="27"/>
      <c r="I523" s="27"/>
      <c r="J523" s="27"/>
      <c r="K523" s="27"/>
      <c r="L523" s="27"/>
      <c r="M523" s="27"/>
      <c r="N523" s="27"/>
    </row>
    <row r="524" spans="1:14" s="29" customFormat="1" ht="17.100000000000001" customHeight="1" x14ac:dyDescent="0.25">
      <c r="A524" s="40"/>
      <c r="B524" s="45"/>
      <c r="C524" s="49"/>
      <c r="D524" s="36"/>
      <c r="E524" s="37"/>
      <c r="G524" s="27"/>
      <c r="H524" s="27"/>
      <c r="I524" s="27"/>
      <c r="J524" s="27"/>
      <c r="K524" s="27"/>
      <c r="L524" s="27"/>
      <c r="M524" s="27"/>
      <c r="N524" s="27"/>
    </row>
    <row r="525" spans="1:14" s="29" customFormat="1" ht="17.100000000000001" customHeight="1" x14ac:dyDescent="0.25">
      <c r="A525" s="40"/>
      <c r="B525" s="45"/>
      <c r="C525" s="49"/>
      <c r="D525" s="36"/>
      <c r="E525" s="37"/>
      <c r="G525" s="27"/>
      <c r="H525" s="27"/>
      <c r="I525" s="27"/>
      <c r="J525" s="27"/>
      <c r="K525" s="27"/>
      <c r="L525" s="27"/>
      <c r="M525" s="27"/>
      <c r="N525" s="27"/>
    </row>
    <row r="526" spans="1:14" s="29" customFormat="1" ht="17.100000000000001" customHeight="1" x14ac:dyDescent="0.25">
      <c r="A526" s="40"/>
      <c r="B526" s="45"/>
      <c r="C526" s="49"/>
      <c r="D526" s="36"/>
      <c r="E526" s="37"/>
      <c r="G526" s="27"/>
      <c r="H526" s="27"/>
      <c r="I526" s="27"/>
      <c r="J526" s="27"/>
      <c r="K526" s="27"/>
      <c r="L526" s="27"/>
      <c r="M526" s="27"/>
      <c r="N526" s="27"/>
    </row>
    <row r="527" spans="1:14" s="29" customFormat="1" ht="17.100000000000001" customHeight="1" x14ac:dyDescent="0.25">
      <c r="A527" s="40"/>
      <c r="B527" s="45"/>
      <c r="C527" s="49"/>
      <c r="D527" s="36"/>
      <c r="E527" s="37"/>
      <c r="G527" s="27"/>
      <c r="H527" s="27"/>
      <c r="I527" s="27"/>
      <c r="J527" s="27"/>
      <c r="K527" s="27"/>
      <c r="L527" s="27"/>
      <c r="M527" s="27"/>
      <c r="N527" s="27"/>
    </row>
    <row r="528" spans="1:14" s="29" customFormat="1" ht="17.100000000000001" customHeight="1" x14ac:dyDescent="0.25">
      <c r="A528" s="40"/>
      <c r="B528" s="45"/>
      <c r="C528" s="49"/>
      <c r="D528" s="36"/>
      <c r="E528" s="37"/>
      <c r="G528" s="27"/>
      <c r="H528" s="27"/>
      <c r="I528" s="27"/>
      <c r="J528" s="27"/>
      <c r="K528" s="27"/>
      <c r="L528" s="27"/>
      <c r="M528" s="27"/>
      <c r="N528" s="27"/>
    </row>
    <row r="529" spans="1:14" s="29" customFormat="1" ht="17.100000000000001" customHeight="1" x14ac:dyDescent="0.25">
      <c r="A529" s="40"/>
      <c r="B529" s="45"/>
      <c r="C529" s="49"/>
      <c r="D529" s="36"/>
      <c r="E529" s="37"/>
      <c r="G529" s="27"/>
      <c r="H529" s="27"/>
      <c r="I529" s="27"/>
      <c r="J529" s="27"/>
      <c r="K529" s="27"/>
      <c r="L529" s="27"/>
      <c r="M529" s="27"/>
      <c r="N529" s="27"/>
    </row>
    <row r="530" spans="1:14" s="29" customFormat="1" ht="17.100000000000001" customHeight="1" x14ac:dyDescent="0.25">
      <c r="A530" s="40"/>
      <c r="B530" s="45"/>
      <c r="C530" s="49"/>
      <c r="D530" s="36"/>
      <c r="E530" s="37"/>
      <c r="G530" s="27"/>
      <c r="H530" s="27"/>
      <c r="I530" s="27"/>
      <c r="J530" s="27"/>
      <c r="K530" s="27"/>
      <c r="L530" s="27"/>
      <c r="M530" s="27"/>
      <c r="N530" s="27"/>
    </row>
    <row r="531" spans="1:14" s="29" customFormat="1" ht="17.100000000000001" customHeight="1" x14ac:dyDescent="0.25">
      <c r="A531" s="40"/>
      <c r="B531" s="45"/>
      <c r="C531" s="49"/>
      <c r="D531" s="36"/>
      <c r="E531" s="37"/>
      <c r="G531" s="27"/>
      <c r="H531" s="27"/>
      <c r="I531" s="27"/>
      <c r="J531" s="27"/>
      <c r="K531" s="27"/>
      <c r="L531" s="27"/>
      <c r="M531" s="27"/>
      <c r="N531" s="27"/>
    </row>
    <row r="532" spans="1:14" s="29" customFormat="1" ht="17.100000000000001" customHeight="1" x14ac:dyDescent="0.25">
      <c r="A532" s="40"/>
      <c r="B532" s="45"/>
      <c r="C532" s="49"/>
      <c r="D532" s="36"/>
      <c r="E532" s="37"/>
      <c r="G532" s="27"/>
      <c r="H532" s="27"/>
      <c r="I532" s="27"/>
      <c r="J532" s="27"/>
      <c r="K532" s="27"/>
      <c r="L532" s="27"/>
      <c r="M532" s="27"/>
      <c r="N532" s="27"/>
    </row>
    <row r="533" spans="1:14" s="29" customFormat="1" ht="17.100000000000001" customHeight="1" x14ac:dyDescent="0.25">
      <c r="A533" s="40"/>
      <c r="B533" s="45"/>
      <c r="C533" s="49"/>
      <c r="D533" s="36"/>
      <c r="E533" s="37"/>
      <c r="G533" s="27"/>
      <c r="H533" s="27"/>
      <c r="I533" s="27"/>
      <c r="J533" s="27"/>
      <c r="K533" s="27"/>
      <c r="L533" s="27"/>
      <c r="M533" s="27"/>
      <c r="N533" s="27"/>
    </row>
    <row r="534" spans="1:14" s="29" customFormat="1" ht="17.100000000000001" customHeight="1" x14ac:dyDescent="0.25">
      <c r="A534" s="40"/>
      <c r="B534" s="45"/>
      <c r="C534" s="49"/>
      <c r="D534" s="36"/>
      <c r="E534" s="37"/>
      <c r="G534" s="27"/>
      <c r="H534" s="27"/>
      <c r="I534" s="27"/>
      <c r="J534" s="27"/>
      <c r="K534" s="27"/>
      <c r="L534" s="27"/>
      <c r="M534" s="27"/>
      <c r="N534" s="27"/>
    </row>
    <row r="535" spans="1:14" s="29" customFormat="1" ht="17.100000000000001" customHeight="1" x14ac:dyDescent="0.25">
      <c r="A535" s="40"/>
      <c r="B535" s="45"/>
      <c r="C535" s="49"/>
      <c r="D535" s="36"/>
      <c r="E535" s="37"/>
      <c r="G535" s="27"/>
      <c r="H535" s="27"/>
      <c r="I535" s="27"/>
      <c r="J535" s="27"/>
      <c r="K535" s="27"/>
      <c r="L535" s="27"/>
      <c r="M535" s="27"/>
      <c r="N535" s="27"/>
    </row>
    <row r="536" spans="1:14" s="29" customFormat="1" ht="17.100000000000001" customHeight="1" x14ac:dyDescent="0.25">
      <c r="A536" s="40"/>
      <c r="B536" s="45"/>
      <c r="C536" s="49"/>
      <c r="D536" s="36"/>
      <c r="E536" s="37"/>
      <c r="G536" s="27"/>
      <c r="H536" s="27"/>
      <c r="I536" s="27"/>
      <c r="J536" s="27"/>
      <c r="K536" s="27"/>
      <c r="L536" s="27"/>
      <c r="M536" s="27"/>
      <c r="N536" s="27"/>
    </row>
    <row r="537" spans="1:14" s="29" customFormat="1" ht="17.100000000000001" customHeight="1" x14ac:dyDescent="0.25">
      <c r="A537" s="40"/>
      <c r="B537" s="45"/>
      <c r="C537" s="49"/>
      <c r="D537" s="36"/>
      <c r="E537" s="37"/>
      <c r="G537" s="27"/>
      <c r="H537" s="27"/>
      <c r="I537" s="27"/>
      <c r="J537" s="27"/>
      <c r="K537" s="27"/>
      <c r="L537" s="27"/>
      <c r="M537" s="27"/>
      <c r="N537" s="27"/>
    </row>
    <row r="538" spans="1:14" s="29" customFormat="1" ht="17.100000000000001" customHeight="1" x14ac:dyDescent="0.25">
      <c r="A538" s="40"/>
      <c r="B538" s="45"/>
      <c r="C538" s="49"/>
      <c r="D538" s="36"/>
      <c r="E538" s="37"/>
      <c r="G538" s="27"/>
      <c r="H538" s="27"/>
      <c r="I538" s="27"/>
      <c r="J538" s="27"/>
      <c r="K538" s="27"/>
      <c r="L538" s="27"/>
      <c r="M538" s="27"/>
      <c r="N538" s="27"/>
    </row>
    <row r="539" spans="1:14" s="29" customFormat="1" ht="17.100000000000001" customHeight="1" x14ac:dyDescent="0.25">
      <c r="A539" s="40"/>
      <c r="B539" s="45"/>
      <c r="C539" s="49"/>
      <c r="D539" s="36"/>
      <c r="E539" s="37"/>
      <c r="G539" s="27"/>
      <c r="H539" s="27"/>
      <c r="I539" s="27"/>
      <c r="J539" s="27"/>
      <c r="K539" s="27"/>
      <c r="L539" s="27"/>
      <c r="M539" s="27"/>
      <c r="N539" s="27"/>
    </row>
    <row r="540" spans="1:14" s="29" customFormat="1" ht="17.100000000000001" customHeight="1" x14ac:dyDescent="0.25">
      <c r="A540" s="40"/>
      <c r="B540" s="45"/>
      <c r="C540" s="49"/>
      <c r="D540" s="36"/>
      <c r="E540" s="37"/>
      <c r="G540" s="27"/>
      <c r="H540" s="27"/>
      <c r="I540" s="27"/>
      <c r="J540" s="27"/>
      <c r="K540" s="27"/>
      <c r="L540" s="27"/>
      <c r="M540" s="27"/>
      <c r="N540" s="27"/>
    </row>
    <row r="541" spans="1:14" s="29" customFormat="1" ht="17.100000000000001" customHeight="1" x14ac:dyDescent="0.25">
      <c r="A541" s="40"/>
      <c r="B541" s="45"/>
      <c r="C541" s="49"/>
      <c r="D541" s="36"/>
      <c r="E541" s="37"/>
      <c r="G541" s="27"/>
      <c r="H541" s="27"/>
      <c r="I541" s="27"/>
      <c r="J541" s="27"/>
      <c r="K541" s="27"/>
      <c r="L541" s="27"/>
      <c r="M541" s="27"/>
      <c r="N541" s="27"/>
    </row>
    <row r="542" spans="1:14" s="29" customFormat="1" ht="17.100000000000001" customHeight="1" x14ac:dyDescent="0.25">
      <c r="A542" s="40"/>
      <c r="B542" s="45"/>
      <c r="C542" s="49"/>
      <c r="D542" s="36"/>
      <c r="E542" s="37"/>
      <c r="G542" s="27"/>
      <c r="H542" s="27"/>
      <c r="I542" s="27"/>
      <c r="J542" s="27"/>
      <c r="K542" s="27"/>
      <c r="L542" s="27"/>
      <c r="M542" s="27"/>
      <c r="N542" s="27"/>
    </row>
    <row r="543" spans="1:14" s="29" customFormat="1" ht="17.100000000000001" customHeight="1" x14ac:dyDescent="0.25">
      <c r="A543" s="40"/>
      <c r="B543" s="45"/>
      <c r="C543" s="49"/>
      <c r="D543" s="36"/>
      <c r="E543" s="37"/>
      <c r="G543" s="27"/>
      <c r="H543" s="27"/>
      <c r="I543" s="27"/>
      <c r="J543" s="27"/>
      <c r="K543" s="27"/>
      <c r="L543" s="27"/>
      <c r="M543" s="27"/>
      <c r="N543" s="27"/>
    </row>
    <row r="544" spans="1:14" s="29" customFormat="1" ht="17.100000000000001" customHeight="1" x14ac:dyDescent="0.25">
      <c r="A544" s="40"/>
      <c r="B544" s="45"/>
      <c r="C544" s="49"/>
      <c r="D544" s="36"/>
      <c r="E544" s="37"/>
      <c r="G544" s="27"/>
      <c r="H544" s="27"/>
      <c r="I544" s="27"/>
      <c r="J544" s="27"/>
      <c r="K544" s="27"/>
      <c r="L544" s="27"/>
      <c r="M544" s="27"/>
      <c r="N544" s="27"/>
    </row>
    <row r="545" spans="1:14" s="29" customFormat="1" ht="17.100000000000001" customHeight="1" x14ac:dyDescent="0.25">
      <c r="A545" s="40"/>
      <c r="B545" s="45"/>
      <c r="C545" s="49"/>
      <c r="D545" s="36"/>
      <c r="E545" s="37"/>
      <c r="G545" s="27"/>
      <c r="H545" s="27"/>
      <c r="I545" s="27"/>
      <c r="J545" s="27"/>
      <c r="K545" s="27"/>
      <c r="L545" s="27"/>
      <c r="M545" s="27"/>
      <c r="N545" s="27"/>
    </row>
    <row r="546" spans="1:14" s="29" customFormat="1" ht="17.100000000000001" customHeight="1" x14ac:dyDescent="0.25">
      <c r="A546" s="40"/>
      <c r="B546" s="45"/>
      <c r="C546" s="49"/>
      <c r="D546" s="36"/>
      <c r="E546" s="37"/>
      <c r="G546" s="27"/>
      <c r="H546" s="27"/>
      <c r="I546" s="27"/>
      <c r="J546" s="27"/>
      <c r="K546" s="27"/>
      <c r="L546" s="27"/>
      <c r="M546" s="27"/>
      <c r="N546" s="27"/>
    </row>
    <row r="547" spans="1:14" s="29" customFormat="1" ht="17.100000000000001" customHeight="1" x14ac:dyDescent="0.25">
      <c r="A547" s="40"/>
      <c r="B547" s="45"/>
      <c r="C547" s="49"/>
      <c r="D547" s="36"/>
      <c r="E547" s="37"/>
      <c r="G547" s="27"/>
      <c r="H547" s="27"/>
      <c r="I547" s="27"/>
      <c r="J547" s="27"/>
      <c r="K547" s="27"/>
      <c r="L547" s="27"/>
      <c r="M547" s="27"/>
      <c r="N547" s="27"/>
    </row>
    <row r="548" spans="1:14" s="29" customFormat="1" ht="17.100000000000001" customHeight="1" x14ac:dyDescent="0.25">
      <c r="A548" s="40"/>
      <c r="B548" s="45"/>
      <c r="C548" s="49"/>
      <c r="D548" s="36"/>
      <c r="E548" s="37"/>
      <c r="G548" s="27"/>
      <c r="H548" s="27"/>
      <c r="I548" s="27"/>
      <c r="J548" s="27"/>
      <c r="K548" s="27"/>
      <c r="L548" s="27"/>
      <c r="M548" s="27"/>
      <c r="N548" s="27"/>
    </row>
    <row r="549" spans="1:14" s="29" customFormat="1" ht="17.100000000000001" customHeight="1" x14ac:dyDescent="0.25">
      <c r="A549" s="40"/>
      <c r="B549" s="45"/>
      <c r="C549" s="49"/>
      <c r="D549" s="36"/>
      <c r="E549" s="37"/>
      <c r="G549" s="27"/>
      <c r="H549" s="27"/>
      <c r="I549" s="27"/>
      <c r="J549" s="27"/>
      <c r="K549" s="27"/>
      <c r="L549" s="27"/>
      <c r="M549" s="27"/>
      <c r="N549" s="27"/>
    </row>
    <row r="550" spans="1:14" s="29" customFormat="1" ht="17.100000000000001" customHeight="1" x14ac:dyDescent="0.25">
      <c r="A550" s="40"/>
      <c r="B550" s="45"/>
      <c r="C550" s="49"/>
      <c r="D550" s="36"/>
      <c r="E550" s="37"/>
      <c r="G550" s="27"/>
      <c r="H550" s="27"/>
      <c r="I550" s="27"/>
      <c r="J550" s="27"/>
      <c r="K550" s="27"/>
      <c r="L550" s="27"/>
      <c r="M550" s="27"/>
      <c r="N550" s="27"/>
    </row>
    <row r="551" spans="1:14" s="29" customFormat="1" ht="17.100000000000001" customHeight="1" x14ac:dyDescent="0.25">
      <c r="A551" s="40"/>
      <c r="B551" s="45"/>
      <c r="C551" s="49"/>
      <c r="D551" s="36"/>
      <c r="E551" s="37"/>
      <c r="G551" s="27"/>
      <c r="H551" s="27"/>
      <c r="I551" s="27"/>
      <c r="J551" s="27"/>
      <c r="K551" s="27"/>
      <c r="L551" s="27"/>
      <c r="M551" s="27"/>
      <c r="N551" s="27"/>
    </row>
    <row r="552" spans="1:14" s="29" customFormat="1" ht="17.100000000000001" customHeight="1" x14ac:dyDescent="0.25">
      <c r="A552" s="40"/>
      <c r="B552" s="45"/>
      <c r="C552" s="49"/>
      <c r="D552" s="36"/>
      <c r="E552" s="37"/>
      <c r="G552" s="27"/>
      <c r="H552" s="27"/>
      <c r="I552" s="27"/>
      <c r="J552" s="27"/>
      <c r="K552" s="27"/>
      <c r="L552" s="27"/>
      <c r="M552" s="27"/>
      <c r="N552" s="27"/>
    </row>
    <row r="553" spans="1:14" s="29" customFormat="1" ht="17.100000000000001" customHeight="1" x14ac:dyDescent="0.25">
      <c r="A553" s="40"/>
      <c r="B553" s="45"/>
      <c r="C553" s="49"/>
      <c r="D553" s="36"/>
      <c r="E553" s="37"/>
      <c r="G553" s="27"/>
      <c r="H553" s="27"/>
      <c r="I553" s="27"/>
      <c r="J553" s="27"/>
      <c r="K553" s="27"/>
      <c r="L553" s="27"/>
      <c r="M553" s="27"/>
      <c r="N553" s="27"/>
    </row>
    <row r="554" spans="1:14" s="29" customFormat="1" ht="17.100000000000001" customHeight="1" x14ac:dyDescent="0.25">
      <c r="A554" s="40"/>
      <c r="B554" s="45"/>
      <c r="C554" s="49"/>
      <c r="D554" s="36"/>
      <c r="E554" s="37"/>
      <c r="G554" s="27"/>
      <c r="H554" s="27"/>
      <c r="I554" s="27"/>
      <c r="J554" s="27"/>
      <c r="K554" s="27"/>
      <c r="L554" s="27"/>
      <c r="M554" s="27"/>
      <c r="N554" s="27"/>
    </row>
    <row r="555" spans="1:14" s="29" customFormat="1" ht="17.100000000000001" customHeight="1" x14ac:dyDescent="0.25">
      <c r="A555" s="40"/>
      <c r="B555" s="45"/>
      <c r="C555" s="49"/>
      <c r="D555" s="36"/>
      <c r="E555" s="37"/>
      <c r="G555" s="27"/>
      <c r="H555" s="27"/>
      <c r="I555" s="27"/>
      <c r="J555" s="27"/>
      <c r="K555" s="27"/>
      <c r="L555" s="27"/>
      <c r="M555" s="27"/>
      <c r="N555" s="27"/>
    </row>
    <row r="556" spans="1:14" s="29" customFormat="1" ht="17.100000000000001" customHeight="1" x14ac:dyDescent="0.25">
      <c r="A556" s="40"/>
      <c r="B556" s="45"/>
      <c r="C556" s="49"/>
      <c r="D556" s="36"/>
      <c r="E556" s="37"/>
      <c r="G556" s="27"/>
      <c r="H556" s="27"/>
      <c r="I556" s="27"/>
      <c r="J556" s="27"/>
      <c r="K556" s="27"/>
      <c r="L556" s="27"/>
      <c r="M556" s="27"/>
      <c r="N556" s="27"/>
    </row>
    <row r="557" spans="1:14" s="29" customFormat="1" ht="17.100000000000001" customHeight="1" x14ac:dyDescent="0.25">
      <c r="A557" s="40"/>
      <c r="B557" s="45"/>
      <c r="C557" s="49"/>
      <c r="D557" s="36"/>
      <c r="E557" s="37"/>
      <c r="G557" s="27"/>
      <c r="H557" s="27"/>
      <c r="I557" s="27"/>
      <c r="J557" s="27"/>
      <c r="K557" s="27"/>
      <c r="L557" s="27"/>
      <c r="M557" s="27"/>
      <c r="N557" s="27"/>
    </row>
    <row r="558" spans="1:14" s="29" customFormat="1" ht="17.100000000000001" customHeight="1" x14ac:dyDescent="0.25">
      <c r="A558" s="40"/>
      <c r="B558" s="45"/>
      <c r="C558" s="49"/>
      <c r="D558" s="36"/>
      <c r="E558" s="37"/>
      <c r="G558" s="27"/>
      <c r="H558" s="27"/>
      <c r="I558" s="27"/>
      <c r="J558" s="27"/>
      <c r="K558" s="27"/>
      <c r="L558" s="27"/>
      <c r="M558" s="27"/>
      <c r="N558" s="27"/>
    </row>
    <row r="559" spans="1:14" s="29" customFormat="1" ht="17.100000000000001" customHeight="1" x14ac:dyDescent="0.25">
      <c r="A559" s="40"/>
      <c r="B559" s="45"/>
      <c r="C559" s="49"/>
      <c r="D559" s="36"/>
      <c r="E559" s="37"/>
      <c r="G559" s="27"/>
      <c r="H559" s="27"/>
      <c r="I559" s="27"/>
      <c r="J559" s="27"/>
      <c r="K559" s="27"/>
      <c r="L559" s="27"/>
      <c r="M559" s="27"/>
      <c r="N559" s="27"/>
    </row>
    <row r="560" spans="1:14" s="29" customFormat="1" ht="17.100000000000001" customHeight="1" x14ac:dyDescent="0.25">
      <c r="A560" s="40"/>
      <c r="B560" s="45"/>
      <c r="C560" s="49"/>
      <c r="D560" s="36"/>
      <c r="E560" s="37"/>
      <c r="G560" s="27"/>
      <c r="H560" s="27"/>
      <c r="I560" s="27"/>
      <c r="J560" s="27"/>
      <c r="K560" s="27"/>
      <c r="L560" s="27"/>
      <c r="M560" s="27"/>
      <c r="N560" s="27"/>
    </row>
    <row r="561" spans="1:14" s="29" customFormat="1" ht="17.100000000000001" customHeight="1" x14ac:dyDescent="0.25">
      <c r="A561" s="40"/>
      <c r="B561" s="45"/>
      <c r="C561" s="49"/>
      <c r="D561" s="36"/>
      <c r="E561" s="37"/>
      <c r="G561" s="27"/>
      <c r="H561" s="27"/>
      <c r="I561" s="27"/>
      <c r="J561" s="27"/>
      <c r="K561" s="27"/>
      <c r="L561" s="27"/>
      <c r="M561" s="27"/>
      <c r="N561" s="27"/>
    </row>
    <row r="562" spans="1:14" s="29" customFormat="1" ht="17.100000000000001" customHeight="1" x14ac:dyDescent="0.25">
      <c r="A562" s="40"/>
      <c r="B562" s="45"/>
      <c r="C562" s="49"/>
      <c r="D562" s="36"/>
      <c r="E562" s="37"/>
      <c r="G562" s="27"/>
      <c r="H562" s="27"/>
      <c r="I562" s="27"/>
      <c r="J562" s="27"/>
      <c r="K562" s="27"/>
      <c r="L562" s="27"/>
      <c r="M562" s="27"/>
      <c r="N562" s="27"/>
    </row>
    <row r="563" spans="1:14" s="29" customFormat="1" ht="17.100000000000001" customHeight="1" x14ac:dyDescent="0.25">
      <c r="A563" s="40"/>
      <c r="B563" s="45"/>
      <c r="C563" s="49"/>
      <c r="D563" s="36"/>
      <c r="E563" s="37"/>
      <c r="G563" s="27"/>
      <c r="H563" s="27"/>
      <c r="I563" s="27"/>
      <c r="J563" s="27"/>
      <c r="K563" s="27"/>
      <c r="L563" s="27"/>
      <c r="M563" s="27"/>
      <c r="N563" s="27"/>
    </row>
    <row r="564" spans="1:14" s="29" customFormat="1" ht="17.100000000000001" customHeight="1" x14ac:dyDescent="0.25">
      <c r="A564" s="40"/>
      <c r="B564" s="45"/>
      <c r="C564" s="49"/>
      <c r="D564" s="36"/>
      <c r="E564" s="37"/>
      <c r="G564" s="27"/>
      <c r="H564" s="27"/>
      <c r="I564" s="27"/>
      <c r="J564" s="27"/>
      <c r="K564" s="27"/>
      <c r="L564" s="27"/>
      <c r="M564" s="27"/>
      <c r="N564" s="27"/>
    </row>
    <row r="565" spans="1:14" s="29" customFormat="1" ht="17.100000000000001" customHeight="1" x14ac:dyDescent="0.25">
      <c r="A565" s="40"/>
      <c r="B565" s="45"/>
      <c r="C565" s="49"/>
      <c r="D565" s="36"/>
      <c r="E565" s="37"/>
      <c r="G565" s="27"/>
      <c r="H565" s="27"/>
      <c r="I565" s="27"/>
      <c r="J565" s="27"/>
      <c r="K565" s="27"/>
      <c r="L565" s="27"/>
      <c r="M565" s="27"/>
      <c r="N565" s="27"/>
    </row>
    <row r="566" spans="1:14" s="29" customFormat="1" ht="17.100000000000001" customHeight="1" x14ac:dyDescent="0.25">
      <c r="A566" s="40"/>
      <c r="B566" s="45"/>
      <c r="C566" s="49"/>
      <c r="D566" s="36"/>
      <c r="E566" s="37"/>
      <c r="G566" s="27"/>
      <c r="H566" s="27"/>
      <c r="I566" s="27"/>
      <c r="J566" s="27"/>
      <c r="K566" s="27"/>
      <c r="L566" s="27"/>
      <c r="M566" s="27"/>
      <c r="N566" s="27"/>
    </row>
    <row r="567" spans="1:14" s="29" customFormat="1" ht="17.100000000000001" customHeight="1" x14ac:dyDescent="0.25">
      <c r="A567" s="40"/>
      <c r="B567" s="45"/>
      <c r="C567" s="49"/>
      <c r="D567" s="36"/>
      <c r="E567" s="37"/>
      <c r="G567" s="27"/>
      <c r="H567" s="27"/>
      <c r="I567" s="27"/>
      <c r="J567" s="27"/>
      <c r="K567" s="27"/>
      <c r="L567" s="27"/>
      <c r="M567" s="27"/>
      <c r="N567" s="27"/>
    </row>
    <row r="568" spans="1:14" s="29" customFormat="1" ht="17.100000000000001" customHeight="1" x14ac:dyDescent="0.25">
      <c r="A568" s="40"/>
      <c r="B568" s="45"/>
      <c r="C568" s="49"/>
      <c r="D568" s="36"/>
      <c r="E568" s="37"/>
      <c r="G568" s="27"/>
      <c r="H568" s="27"/>
      <c r="I568" s="27"/>
      <c r="J568" s="27"/>
      <c r="K568" s="27"/>
      <c r="L568" s="27"/>
      <c r="M568" s="27"/>
      <c r="N568" s="27"/>
    </row>
  </sheetData>
  <sheetProtection algorithmName="SHA-512" hashValue="3I1FF2vjYAOhtj/RKvoPUIyK7qbI//vEmj0S5YktT/B3mVdCQhAt6tDmjGtpmSXoiTROkKUFZS4WRdCUdXqCbw==" saltValue="NZdHqgLRJH+xxtwRbPpetA==" spinCount="100000" sheet="1" selectLockedCells="1"/>
  <mergeCells count="8">
    <mergeCell ref="D21:E21"/>
    <mergeCell ref="D22:E22"/>
    <mergeCell ref="D23:E23"/>
    <mergeCell ref="D14:E14"/>
    <mergeCell ref="D17:E17"/>
    <mergeCell ref="D18:E18"/>
    <mergeCell ref="D19:E19"/>
    <mergeCell ref="D20:E20"/>
  </mergeCells>
  <conditionalFormatting sqref="E5:E11">
    <cfRule type="cellIs" dxfId="1" priority="6" operator="equal">
      <formula>0</formula>
    </cfRule>
  </conditionalFormatting>
  <dataValidations count="2">
    <dataValidation showInputMessage="1" showErrorMessage="1" error="Please use  'x' or 'X' or blank" sqref="E1:E3"/>
    <dataValidation type="list" allowBlank="1" showInputMessage="1" showErrorMessage="1" sqref="D5:D12">
      <formula1>yesno</formula1>
    </dataValidation>
  </dataValidations>
  <pageMargins left="0.23622047244094491" right="0.23622047244094491" top="0.15748031496062992" bottom="0" header="0.31496062992125984" footer="0.11811023622047245"/>
  <pageSetup paperSize="9" scale="78"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workings!F$22:F$26</xm:f>
          </x14:formula1>
          <xm:sqref>D13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5:G39"/>
  <sheetViews>
    <sheetView zoomScaleNormal="100" workbookViewId="0">
      <selection activeCell="F27" sqref="F27"/>
    </sheetView>
  </sheetViews>
  <sheetFormatPr defaultColWidth="9.140625" defaultRowHeight="17.100000000000001" customHeight="1" x14ac:dyDescent="0.25"/>
  <cols>
    <col min="1" max="1" width="9.140625" style="4"/>
    <col min="2" max="2" width="27.85546875" style="3" customWidth="1"/>
    <col min="3" max="5" width="9.140625" style="3"/>
    <col min="6" max="6" width="49.7109375" style="3" customWidth="1"/>
    <col min="7" max="8" width="9.140625" style="3"/>
    <col min="9" max="9" width="20.42578125" style="3" customWidth="1"/>
    <col min="10" max="16384" width="9.140625" style="3"/>
  </cols>
  <sheetData>
    <row r="5" spans="1:7" ht="17.100000000000001" customHeight="1" x14ac:dyDescent="0.3">
      <c r="A5" s="3"/>
      <c r="B5" s="17"/>
      <c r="C5" s="5"/>
    </row>
    <row r="6" spans="1:7" ht="17.100000000000001" customHeight="1" x14ac:dyDescent="0.3">
      <c r="B6" s="17" t="s">
        <v>228</v>
      </c>
      <c r="C6" s="178">
        <f>SUMIF(TAB_FILMS[EVENT TYPE],In_Venue,TAB_FILMS[PHYSICAL ADMISSIONS])</f>
        <v>0</v>
      </c>
    </row>
    <row r="7" spans="1:7" ht="17.100000000000001" customHeight="1" x14ac:dyDescent="0.3">
      <c r="B7" s="17" t="s">
        <v>226</v>
      </c>
      <c r="C7" s="178">
        <f>SUMIF(TAB_FILMS[EVENT TYPE],Online,TAB_FILMS[PHYSICAL ADMISSIONS])</f>
        <v>0</v>
      </c>
    </row>
    <row r="8" spans="1:7" ht="17.100000000000001" customHeight="1" x14ac:dyDescent="0.3">
      <c r="B8" s="17" t="s">
        <v>0</v>
      </c>
      <c r="C8" s="5">
        <f>'Film Hub ONLY'!AR4</f>
        <v>0</v>
      </c>
    </row>
    <row r="9" spans="1:7" ht="17.100000000000001" customHeight="1" x14ac:dyDescent="0.3">
      <c r="B9" s="17" t="s">
        <v>78</v>
      </c>
      <c r="C9" s="5" t="e">
        <f>'Film Hub ONLY'!#REF!</f>
        <v>#REF!</v>
      </c>
      <c r="F9" s="9" t="s">
        <v>26</v>
      </c>
    </row>
    <row r="10" spans="1:7" ht="17.100000000000001" customHeight="1" x14ac:dyDescent="0.3">
      <c r="B10" s="17" t="s">
        <v>53</v>
      </c>
      <c r="C10" s="5">
        <f>'Film Hub ONLY'!BC4</f>
        <v>0</v>
      </c>
      <c r="F10" s="7" t="s">
        <v>19</v>
      </c>
      <c r="G10" s="59">
        <f>COUNTIF(TAB_FILMS[Type of ACCESSIBILITY],F10)</f>
        <v>0</v>
      </c>
    </row>
    <row r="11" spans="1:7" ht="17.100000000000001" customHeight="1" x14ac:dyDescent="0.3">
      <c r="B11" s="17" t="s">
        <v>240</v>
      </c>
      <c r="C11" s="5">
        <f>'Film Hub ONLY'!BD4</f>
        <v>0</v>
      </c>
      <c r="F11" s="8" t="s">
        <v>21</v>
      </c>
      <c r="G11" s="59">
        <f>COUNTIF(TAB_FILMS[Type of ACCESSIBILITY],F11)</f>
        <v>0</v>
      </c>
    </row>
    <row r="12" spans="1:7" ht="17.100000000000001" customHeight="1" x14ac:dyDescent="0.3">
      <c r="B12" s="17" t="s">
        <v>97</v>
      </c>
      <c r="C12" s="5">
        <f>'Film Hub ONLY'!AF4</f>
        <v>0</v>
      </c>
      <c r="F12" s="8" t="s">
        <v>24</v>
      </c>
      <c r="G12" s="59">
        <f>COUNTIF(TAB_FILMS[Type of ACCESSIBILITY],F12)</f>
        <v>0</v>
      </c>
    </row>
    <row r="13" spans="1:7" ht="17.100000000000001" customHeight="1" x14ac:dyDescent="0.3">
      <c r="B13" s="17"/>
      <c r="C13" s="5"/>
      <c r="F13" s="8" t="s">
        <v>25</v>
      </c>
      <c r="G13" s="59">
        <f>COUNTIF(TAB_FILMS[Type of ACCESSIBILITY],F13)</f>
        <v>0</v>
      </c>
    </row>
    <row r="14" spans="1:7" ht="17.100000000000001" customHeight="1" x14ac:dyDescent="0.3">
      <c r="B14" s="17" t="s">
        <v>5</v>
      </c>
      <c r="C14" s="5">
        <f>'Film Hub ONLY'!AI4</f>
        <v>0</v>
      </c>
      <c r="F14" s="8" t="s">
        <v>20</v>
      </c>
      <c r="G14" s="59">
        <f>COUNTIF(TAB_FILMS[Type of ACCESSIBILITY],F14)</f>
        <v>0</v>
      </c>
    </row>
    <row r="15" spans="1:7" ht="17.100000000000001" customHeight="1" x14ac:dyDescent="0.3">
      <c r="B15" s="17" t="s">
        <v>17</v>
      </c>
      <c r="C15" s="5">
        <f>'Film Hub ONLY'!AJ4</f>
        <v>0</v>
      </c>
      <c r="F15" s="8" t="s">
        <v>22</v>
      </c>
      <c r="G15" s="59">
        <f>COUNTIF(TAB_FILMS[Type of ACCESSIBILITY],F15)</f>
        <v>0</v>
      </c>
    </row>
    <row r="16" spans="1:7" ht="17.100000000000001" customHeight="1" x14ac:dyDescent="0.3">
      <c r="B16" s="17" t="s">
        <v>241</v>
      </c>
      <c r="C16" s="5">
        <f>'Film Hub ONLY'!AK4</f>
        <v>0</v>
      </c>
      <c r="F16" s="8" t="s">
        <v>23</v>
      </c>
      <c r="G16" s="59">
        <f>COUNTIF(TAB_FILMS[Type of ACCESSIBILITY],F16)</f>
        <v>0</v>
      </c>
    </row>
    <row r="17" spans="1:7" ht="17.100000000000001" customHeight="1" x14ac:dyDescent="0.3">
      <c r="B17" s="17" t="s">
        <v>6</v>
      </c>
      <c r="C17" s="5">
        <f>'Film Hub ONLY'!AL4</f>
        <v>0</v>
      </c>
      <c r="F17" s="10" t="s">
        <v>27</v>
      </c>
      <c r="G17" s="59">
        <f>COUNTIF(TAB_FILMS[Type of ACCESSIBILITY],F17)</f>
        <v>0</v>
      </c>
    </row>
    <row r="18" spans="1:7" ht="17.100000000000001" customHeight="1" x14ac:dyDescent="0.3">
      <c r="B18" s="17" t="s">
        <v>7</v>
      </c>
      <c r="C18" s="5">
        <f>'Film Hub ONLY'!AM4</f>
        <v>0</v>
      </c>
      <c r="F18" s="8" t="s">
        <v>28</v>
      </c>
      <c r="G18" s="59">
        <f>COUNTIF(TAB_FILMS[Type of ACCESSIBILITY],F18)</f>
        <v>0</v>
      </c>
    </row>
    <row r="19" spans="1:7" ht="17.100000000000001" customHeight="1" x14ac:dyDescent="0.3">
      <c r="B19" s="17" t="s">
        <v>242</v>
      </c>
      <c r="C19" s="5">
        <f>'Film Hub ONLY'!AN4</f>
        <v>0</v>
      </c>
    </row>
    <row r="20" spans="1:7" ht="17.100000000000001" customHeight="1" x14ac:dyDescent="0.3">
      <c r="B20" s="17" t="s">
        <v>100</v>
      </c>
      <c r="C20" s="5">
        <f>'Film Hub ONLY'!AO4</f>
        <v>0</v>
      </c>
    </row>
    <row r="22" spans="1:7" ht="17.100000000000001" customHeight="1" x14ac:dyDescent="0.3">
      <c r="A22" s="20"/>
      <c r="B22" s="18" t="s">
        <v>101</v>
      </c>
      <c r="C22" s="5">
        <f>'Film Hub ONLY'!AG4</f>
        <v>0</v>
      </c>
      <c r="F22" s="254" t="s">
        <v>246</v>
      </c>
    </row>
    <row r="23" spans="1:7" ht="17.100000000000001" customHeight="1" x14ac:dyDescent="0.3">
      <c r="A23" s="20"/>
      <c r="B23" s="17" t="s">
        <v>102</v>
      </c>
      <c r="C23" s="5">
        <f>'Film Hub ONLY'!AH4</f>
        <v>0</v>
      </c>
      <c r="F23" s="254" t="s">
        <v>247</v>
      </c>
    </row>
    <row r="24" spans="1:7" ht="17.100000000000001" customHeight="1" x14ac:dyDescent="0.25">
      <c r="A24" s="20"/>
      <c r="F24" s="254" t="s">
        <v>248</v>
      </c>
    </row>
    <row r="25" spans="1:7" ht="17.100000000000001" customHeight="1" x14ac:dyDescent="0.25">
      <c r="A25" s="3"/>
      <c r="B25" s="31"/>
      <c r="F25" s="254" t="s">
        <v>249</v>
      </c>
    </row>
    <row r="26" spans="1:7" ht="17.100000000000001" customHeight="1" x14ac:dyDescent="0.25">
      <c r="B26" s="31"/>
      <c r="F26" s="254" t="s">
        <v>250</v>
      </c>
    </row>
    <row r="27" spans="1:7" ht="17.100000000000001" customHeight="1" x14ac:dyDescent="0.25">
      <c r="B27" s="63"/>
    </row>
    <row r="28" spans="1:7" ht="17.100000000000001" customHeight="1" x14ac:dyDescent="0.25">
      <c r="B28" s="31"/>
      <c r="C28" s="64"/>
    </row>
    <row r="29" spans="1:7" ht="17.100000000000001" customHeight="1" x14ac:dyDescent="0.25">
      <c r="B29" s="31"/>
      <c r="C29" s="64"/>
    </row>
    <row r="30" spans="1:7" ht="17.100000000000001" customHeight="1" x14ac:dyDescent="0.25">
      <c r="B30" s="76"/>
      <c r="C30" s="64"/>
    </row>
    <row r="31" spans="1:7" ht="17.100000000000001" customHeight="1" x14ac:dyDescent="0.25">
      <c r="B31" s="75"/>
      <c r="C31" s="64"/>
    </row>
    <row r="32" spans="1:7" ht="17.100000000000001" customHeight="1" x14ac:dyDescent="0.25">
      <c r="C32" s="64"/>
    </row>
    <row r="35" spans="1:5" ht="17.100000000000001" customHeight="1" x14ac:dyDescent="0.3">
      <c r="A35" s="21"/>
    </row>
    <row r="36" spans="1:5" ht="17.100000000000001" customHeight="1" x14ac:dyDescent="0.3">
      <c r="E36" s="19"/>
    </row>
    <row r="38" spans="1:5" ht="17.100000000000001" customHeight="1" x14ac:dyDescent="0.3">
      <c r="D38" s="16"/>
    </row>
    <row r="39" spans="1:5" ht="17.100000000000001" customHeight="1" x14ac:dyDescent="0.3">
      <c r="B39" s="16"/>
      <c r="C39" s="16"/>
    </row>
  </sheetData>
  <sheetProtection selectLockedCells="1"/>
  <conditionalFormatting sqref="A22:A24">
    <cfRule type="cellIs" dxfId="0" priority="1" operator="equal">
      <formula>0</formula>
    </cfRule>
  </conditionalFormatting>
  <pageMargins left="0.51181102362204722" right="0.31496062992125984" top="0.35433070866141736" bottom="0" header="0.11811023622047245" footer="0.11811023622047245"/>
  <pageSetup paperSize="9" scale="4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C2:O2"/>
  <sheetViews>
    <sheetView workbookViewId="0">
      <selection activeCell="A29" sqref="A29"/>
    </sheetView>
  </sheetViews>
  <sheetFormatPr defaultRowHeight="15" x14ac:dyDescent="0.25"/>
  <cols>
    <col min="1" max="16384" width="9.140625" style="179"/>
  </cols>
  <sheetData>
    <row r="2" spans="3:15" x14ac:dyDescent="0.25">
      <c r="C2" s="179" t="s">
        <v>99</v>
      </c>
      <c r="E2" s="179">
        <f>theorganisation</f>
        <v>0</v>
      </c>
      <c r="I2" s="179" t="s">
        <v>98</v>
      </c>
      <c r="J2" s="179">
        <f>theproject</f>
        <v>0</v>
      </c>
      <c r="N2" s="179" t="s">
        <v>8</v>
      </c>
      <c r="O2" s="179">
        <f>dateofproject</f>
        <v>0</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4 4 a m U m L P z 9 + o A A A A + A A A A B I A H A B D b 2 5 m a W c v U G F j a 2 F n Z S 5 4 b W w g o h g A K K A U A A A A A A A A A A A A A A A A A A A A A A A A A A A A h Y + 9 C s I w G E V f p W R v / t S i 5 W s K O r h Y E A R x L T G 2 w T a V J j V 9 N w c f y V e w o F U 3 x 3 s 4 w 7 m P 2 x 3 S v q 6 C q 2 q t b k y C G K Y o U E Y 2 R 2 2 K B H X u F M 5 R K m C b y 3 N e q G C Q j Y 1 7 e 0 x Q 6 d w l J s R 7 j / 0 E N 2 1 B O K W M H L L N T p a q z t F H 1 v / l U B v r c i M V E r B / x Q i O I 4 Z n b M H x N G J A R g y Z N l + F D 8 W Y A v m B s O o q 1 7 V K K B O u l 0 D G C e T 9 Q j w B U E s D B B Q A A g A I A O O G p l 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j h q Z S K I p H u A 4 A A A A R A A A A E w A c A E Z v c m 1 1 b G F z L 1 N l Y 3 R p b 2 4 x L m 0 g o h g A K K A U A A A A A A A A A A A A A A A A A A A A A A A A A A A A K 0 5 N L s n M z 1 M I h t C G 1 g B Q S w E C L Q A U A A I A C A D j h q Z S Y s / P 3 6 g A A A D 4 A A A A E g A A A A A A A A A A A A A A A A A A A A A A Q 2 9 u Z m l n L 1 B h Y 2 t h Z 2 U u e G 1 s U E s B A i 0 A F A A C A A g A 4 4 a m U g / K 6 a u k A A A A 6 Q A A A B M A A A A A A A A A A A A A A A A A 9 A A A A F t D b 2 5 0 Z W 5 0 X 1 R 5 c G V z X S 5 4 b W x Q S w E C L Q A U A A I A C A D j h q Z S K I p H u A 4 A A A A R A A A A E w A A A A A A A A A A A A A A A A D l A Q A A R m 9 y b X V s Y X M v U 2 V j d G l v b j E u b V B L B Q Y A A A A A A w A D A M I A A A B A 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H h k Y u a 3 4 Z k y T 6 + d z q f F 0 A A A A A A A C A A A A A A A D Z g A A w A A A A B A A A A D f L 6 q + l t n h i x V k 8 V s u D X / L A A A A A A S A A A C g A A A A E A A A A O 7 t 8 K W 3 w 0 P Q v l X T F W s y G N V Q A A A A s a R I d s u T 2 S H 8 o o c / i I 2 H D S n R z x W f x J A 1 1 x M v P A N f a v 8 U O l J l M K P s y b u n Z Q W H e g 5 k A p Z n t e u r y 5 u p F 2 H e p J t 8 I P K n Q R O R T g e d w 6 l M h Y h E e K 8 U A A A A g t f B O o B Y h 9 c w j N 6 u 1 0 4 g K l / a w 9 0 = < / D a t a M a s h u p > 
</file>

<file path=customXml/itemProps1.xml><?xml version="1.0" encoding="utf-8"?>
<ds:datastoreItem xmlns:ds="http://schemas.openxmlformats.org/officeDocument/2006/customXml" ds:itemID="{60946B80-448C-4B70-87A4-5A9ED6D85C3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14</vt:i4>
      </vt:variant>
    </vt:vector>
  </HeadingPairs>
  <TitlesOfParts>
    <vt:vector size="19" baseType="lpstr">
      <vt:lpstr>Films &amp; Events</vt:lpstr>
      <vt:lpstr>Film Hub ONLY</vt:lpstr>
      <vt:lpstr>Member Questions</vt:lpstr>
      <vt:lpstr>workings</vt:lpstr>
      <vt:lpstr>Insights</vt:lpstr>
      <vt:lpstr>accessible_types</vt:lpstr>
      <vt:lpstr>alphabetical_memberQs</vt:lpstr>
      <vt:lpstr>dateofproject</vt:lpstr>
      <vt:lpstr>In_Venue</vt:lpstr>
      <vt:lpstr>memberresponse</vt:lpstr>
      <vt:lpstr>Online</vt:lpstr>
      <vt:lpstr>'Member Questions'!Print_Area</vt:lpstr>
      <vt:lpstr>Project_ID</vt:lpstr>
      <vt:lpstr>satisfaction</vt:lpstr>
      <vt:lpstr>theorganisation</vt:lpstr>
      <vt:lpstr>theproject</vt:lpstr>
      <vt:lpstr>type_of_event</vt:lpstr>
      <vt:lpstr>yes</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Clare.Harwood@bfi.org.uk</dc:creator>
  <cp:lastModifiedBy>HARWOODC</cp:lastModifiedBy>
  <cp:lastPrinted>2019-07-08T09:38:07Z</cp:lastPrinted>
  <dcterms:created xsi:type="dcterms:W3CDTF">2012-07-11T14:56:31Z</dcterms:created>
  <dcterms:modified xsi:type="dcterms:W3CDTF">2021-06-08T13:49:15Z</dcterms:modified>
</cp:coreProperties>
</file>